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s" sheetId="1" state="visible" r:id="rId3"/>
    <sheet name="Agenda" sheetId="2" state="visible" r:id="rId4"/>
    <sheet name="Instruções" sheetId="3" state="visible" r:id="rId5"/>
  </sheets>
  <definedNames>
    <definedName function="false" hidden="true" localSheetId="0" name="_xlnm._FilterDatabase" vbProcedure="false">CPs!$A$1:$T$400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Numeração própria do laboratório (ex.: sequência/ano). Use o mesmo número da etiqueta do CP.</t>
        </r>
      </text>
    </comment>
    <comment ref="J1" authorId="0">
      <text>
        <r>
          <rPr>
            <sz val="10"/>
            <rFont val="Arial"/>
            <family val="2"/>
          </rPr>
          <t xml:space="preserve">"Sim" na idade de aceitação do traço (normalmente 28 dias). Idades menores são acompanhamento e não reprovam.</t>
        </r>
      </text>
    </comment>
    <comment ref="P1" authorId="0">
      <text>
        <r>
          <rPr>
            <sz val="10"/>
            <rFont val="Arial"/>
            <family val="2"/>
          </rPr>
          <t xml:space="preserve">Calculada: carga (kN) × 1000 ÷ área da seção (mm²), para CP cilíndrico. Confira as dimensões reais medidas.</t>
        </r>
      </text>
    </comment>
    <comment ref="Q1" authorId="0">
      <text>
        <r>
          <rPr>
            <sz val="10"/>
            <rFont val="Arial"/>
            <family val="2"/>
          </rPr>
          <t xml:space="preserve">Calculada a partir da data prevista (moldagem + idade) e da data do ensaio.</t>
        </r>
      </text>
    </comment>
  </commentList>
</comments>
</file>

<file path=xl/sharedStrings.xml><?xml version="1.0" encoding="utf-8"?>
<sst xmlns="http://schemas.openxmlformats.org/spreadsheetml/2006/main" count="81" uniqueCount="64">
  <si>
    <t xml:space="preserve">Nº do CP</t>
  </si>
  <si>
    <t xml:space="preserve">Obra</t>
  </si>
  <si>
    <t xml:space="preserve">Cliente</t>
  </si>
  <si>
    <t xml:space="preserve">Data da concretagem</t>
  </si>
  <si>
    <t xml:space="preserve">NF / caminhão</t>
  </si>
  <si>
    <t xml:space="preserve">Traço / referência</t>
  </si>
  <si>
    <t xml:space="preserve">fck de projeto (MPa)</t>
  </si>
  <si>
    <t xml:space="preserve">Data de moldagem</t>
  </si>
  <si>
    <t xml:space="preserve">Idade (dias)</t>
  </si>
  <si>
    <t xml:space="preserve">Idade de controle?</t>
  </si>
  <si>
    <t xml:space="preserve">Data prevista do ensaio</t>
  </si>
  <si>
    <t xml:space="preserve">Data do ensaio</t>
  </si>
  <si>
    <t xml:space="preserve">Diâmetro (mm)</t>
  </si>
  <si>
    <t xml:space="preserve">Altura (mm)</t>
  </si>
  <si>
    <t xml:space="preserve">Carga de ruptura (kN)</t>
  </si>
  <si>
    <t xml:space="preserve">Resistência (MPa)</t>
  </si>
  <si>
    <t xml:space="preserve">Situação</t>
  </si>
  <si>
    <t xml:space="preserve">Atende fck?</t>
  </si>
  <si>
    <t xml:space="preserve">Prensa / operador</t>
  </si>
  <si>
    <t xml:space="preserve">Observações</t>
  </si>
  <si>
    <t xml:space="preserve">0001/26</t>
  </si>
  <si>
    <t xml:space="preserve">Residencial Alto da Serra</t>
  </si>
  <si>
    <t xml:space="preserve">Construtora Exemplo</t>
  </si>
  <si>
    <t xml:space="preserve">NF 4521 · ABC-1D23</t>
  </si>
  <si>
    <t xml:space="preserve">T-30 (fck 30)</t>
  </si>
  <si>
    <t xml:space="preserve">Não</t>
  </si>
  <si>
    <t xml:space="preserve">Prensa 01 · J. Silva</t>
  </si>
  <si>
    <t xml:space="preserve">0002/26</t>
  </si>
  <si>
    <t xml:space="preserve">0003/26</t>
  </si>
  <si>
    <t xml:space="preserve">Sim</t>
  </si>
  <si>
    <t xml:space="preserve">0004/26</t>
  </si>
  <si>
    <t xml:space="preserve">Aguardando ensaio do par</t>
  </si>
  <si>
    <t xml:space="preserve">0005/26</t>
  </si>
  <si>
    <t xml:space="preserve">Galpão Logístico Norte</t>
  </si>
  <si>
    <t xml:space="preserve">Indústria Exemplo</t>
  </si>
  <si>
    <t xml:space="preserve">NF 788 · DEF-4G56</t>
  </si>
  <si>
    <t xml:space="preserve">T-25 (fck 25)</t>
  </si>
  <si>
    <t xml:space="preserve">Verificar: data prevista já passou</t>
  </si>
  <si>
    <t xml:space="preserve">Agenda de rompimentos — resumo</t>
  </si>
  <si>
    <t xml:space="preserve">Atualiza sozinho a partir da aba CPs. Data de referência:</t>
  </si>
  <si>
    <t xml:space="preserve">CPs cadastrados</t>
  </si>
  <si>
    <t xml:space="preserve">Previstos para hoje</t>
  </si>
  <si>
    <t xml:space="preserve">Atrasados (data prevista ultrapassada, sem ensaio)</t>
  </si>
  <si>
    <t xml:space="preserve">Previstos (data futura)</t>
  </si>
  <si>
    <t xml:space="preserve">Rompidos</t>
  </si>
  <si>
    <t xml:space="preserve">Rompidos na idade de controle que não atendem o fck</t>
  </si>
  <si>
    <t xml:space="preserve">Próximos 7 dias (previstos)</t>
  </si>
  <si>
    <t xml:space="preserve">Por idade (CPs ainda não rompidos)</t>
  </si>
  <si>
    <t xml:space="preserve">3 dias</t>
  </si>
  <si>
    <t xml:space="preserve">7 dias</t>
  </si>
  <si>
    <t xml:space="preserve">14 dias</t>
  </si>
  <si>
    <t xml:space="preserve">28 dias</t>
  </si>
  <si>
    <t xml:space="preserve">63 dias</t>
  </si>
  <si>
    <t xml:space="preserve">Planilha de controle de corpos de prova — modelo gratuito Concresoft</t>
  </si>
  <si>
    <t xml:space="preserve">Como usar</t>
  </si>
  <si>
    <t xml:space="preserve">1. Preencha apenas as células amarelas da aba CPs (uma linha por corpo de prova). As células azuis são calculadas.</t>
  </si>
  <si>
    <t xml:space="preserve">2. Nº do CP: use a numeração do laboratório e escreva o mesmo número na etiqueta do CP.</t>
  </si>
  <si>
    <t xml:space="preserve">3. Idade (dias) e Idade de controle?: marque "Sim" na idade de aceitação do traço (em geral 28 dias). Idades menores são acompanhamento.</t>
  </si>
  <si>
    <t xml:space="preserve">4. Data prevista do ensaio = data de moldagem + idade. A Situação muda para Hoje, Atrasado, Previsto ou Rompido conforme a data do ensaio é preenchida.</t>
  </si>
  <si>
    <t xml:space="preserve">5. Resistência (MPa) = carga (kN) × 1000 ÷ área da seção (mm²), para CP cilíndrico, com as dimensões medidas informadas.</t>
  </si>
  <si>
    <t xml:space="preserve">6. A aba Agenda resume a fila do dia, os atrasados e os resultados que não atendem o fck na idade de controle.</t>
  </si>
  <si>
    <t xml:space="preserve">Limites deste modelo</t>
  </si>
  <si>
    <t xml:space="preserve">A planilha organiza a fila e a conferência; não substitui o procedimento de ensaio, a aceitação formal do concreto nem a responsabilidade técnica. Para rastreabilidade por QR Code, laudos com revisão e portal do cliente, conheça a Concresoft em concresoft.com.br.</t>
  </si>
  <si>
    <t xml:space="preserve">As cinco primeiras linhas são exemplos fictícios para mostrar o formato esperado: apague-as antes de usar.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</si>
</sst>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"/>
    <numFmt numFmtId="167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3"/>
      <color rgb="FF182863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82863"/>
      <name val="Arial"/>
      <family val="0"/>
      <charset val="1"/>
    </font>
    <font>
      <b val="true"/>
      <sz val="11"/>
      <color rgb="FF182863"/>
      <name val="Arial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82863"/>
        <bgColor rgb="FF333333"/>
      </patternFill>
    </fill>
    <fill>
      <patternFill patternType="solid">
        <fgColor rgb="FFFFF7E6"/>
        <bgColor rgb="FFFFFFFF"/>
      </patternFill>
    </fill>
    <fill>
      <patternFill patternType="solid">
        <fgColor rgb="FFEEF2FA"/>
        <bgColor rgb="FFDDF3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2C8"/>
      </left>
      <right style="thin">
        <color rgb="FFD6D2C8"/>
      </right>
      <top style="thin">
        <color rgb="FFD6D2C8"/>
      </top>
      <bottom style="thin">
        <color rgb="FFD6D2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82863"/>
          <bgColor rgb="FF000000"/>
        </patternFill>
      </fill>
    </dxf>
    <dxf>
      <fill>
        <patternFill patternType="solid">
          <fgColor rgb="FFFFF7E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EF2FA"/>
          <bgColor rgb="FF000000"/>
        </patternFill>
      </fill>
    </dxf>
    <dxf>
      <fill>
        <patternFill patternType="solid">
          <fgColor rgb="FFDDF3E4"/>
          <bgColor rgb="FF000000"/>
        </patternFill>
      </fill>
    </dxf>
    <dxf>
      <fill>
        <patternFill patternType="solid">
          <fgColor rgb="FFFBD9D9"/>
          <bgColor rgb="FF000000"/>
        </patternFill>
      </fill>
    </dxf>
    <dxf>
      <fill>
        <patternFill patternType="solid">
          <fgColor rgb="FFFFE9B8"/>
          <bgColor rgb="FF000000"/>
        </patternFill>
      </fill>
    </dxf>
    <dxf>
      <fill>
        <patternFill>
          <bgColor rgb="FFFBD9D9"/>
        </patternFill>
      </fill>
    </dxf>
    <dxf>
      <fill>
        <patternFill>
          <bgColor rgb="FFFFE9B8"/>
        </patternFill>
      </fill>
    </dxf>
    <dxf>
      <fill>
        <patternFill>
          <bgColor rgb="FFDDF3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6D2C8"/>
      <rgbColor rgb="FF808080"/>
      <rgbColor rgb="FF9999FF"/>
      <rgbColor rgb="FF993366"/>
      <rgbColor rgb="FFFFF7E6"/>
      <rgbColor rgb="FFEEF2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3E4"/>
      <rgbColor rgb="FFFFE9B8"/>
      <rgbColor rgb="FF99CCFF"/>
      <rgbColor rgb="FFFF99CC"/>
      <rgbColor rgb="FFCC99FF"/>
      <rgbColor rgb="FFFB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828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9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13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4"/>
    <col collapsed="false" customWidth="true" hidden="false" outlineLevel="0" max="17" min="16" style="0" width="13"/>
    <col collapsed="false" customWidth="true" hidden="false" outlineLevel="0" max="18" min="18" style="0" width="11"/>
    <col collapsed="false" customWidth="true" hidden="false" outlineLevel="0" max="19" min="19" style="0" width="18"/>
    <col collapsed="false" customWidth="true" hidden="false" outlineLevel="0" max="20" min="20" style="0" width="2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5" hidden="false" customHeight="false" outlineLevel="0" collapsed="false">
      <c r="A2" s="2" t="s">
        <v>20</v>
      </c>
      <c r="B2" s="2" t="s">
        <v>21</v>
      </c>
      <c r="C2" s="2" t="s">
        <v>22</v>
      </c>
      <c r="D2" s="3" t="n">
        <v>46283</v>
      </c>
      <c r="E2" s="2" t="s">
        <v>23</v>
      </c>
      <c r="F2" s="2" t="s">
        <v>24</v>
      </c>
      <c r="G2" s="2" t="n">
        <v>30</v>
      </c>
      <c r="H2" s="3" t="n">
        <v>46283</v>
      </c>
      <c r="I2" s="2" t="n">
        <v>7</v>
      </c>
      <c r="J2" s="2" t="s">
        <v>25</v>
      </c>
      <c r="K2" s="4" t="n">
        <f aca="false">IF(H2="","",H2+I2)</f>
        <v>46290</v>
      </c>
      <c r="L2" s="3" t="n">
        <v>46290</v>
      </c>
      <c r="M2" s="2" t="n">
        <v>100</v>
      </c>
      <c r="N2" s="2" t="n">
        <v>200</v>
      </c>
      <c r="O2" s="2" t="n">
        <v>190.5</v>
      </c>
      <c r="P2" s="5" t="n">
        <f aca="false">IF(OR(O2="",M2=""),"",ROUND(O2*1000/(PI()*(M2/2)^2),1))</f>
        <v>24.3</v>
      </c>
      <c r="Q2" s="6" t="str">
        <f aca="true">IF(A2="","",IF(L2&lt;&gt;"","Rompido",IF(K2="","",IF(TODAY()&gt;K2,"Atrasado",IF(TODAY()=K2,"Hoje","Previsto")))))</f>
        <v>Rompido</v>
      </c>
      <c r="R2" s="6" t="str">
        <f aca="false">IF(OR(P2="",G2=""),"",IF(J2&lt;&gt;"Sim","Acompanhamento",IF(P2&gt;=G2,"Sim","Não")))</f>
        <v>Acompanhamento</v>
      </c>
      <c r="S2" s="2" t="s">
        <v>26</v>
      </c>
      <c r="T2" s="2"/>
    </row>
    <row r="3" customFormat="false" ht="15" hidden="false" customHeight="false" outlineLevel="0" collapsed="false">
      <c r="A3" s="2" t="s">
        <v>27</v>
      </c>
      <c r="B3" s="2" t="s">
        <v>21</v>
      </c>
      <c r="C3" s="2" t="s">
        <v>22</v>
      </c>
      <c r="D3" s="3" t="n">
        <v>46283</v>
      </c>
      <c r="E3" s="2" t="s">
        <v>23</v>
      </c>
      <c r="F3" s="2" t="s">
        <v>24</v>
      </c>
      <c r="G3" s="2" t="n">
        <v>30</v>
      </c>
      <c r="H3" s="3" t="n">
        <v>46283</v>
      </c>
      <c r="I3" s="2" t="n">
        <v>7</v>
      </c>
      <c r="J3" s="2" t="s">
        <v>25</v>
      </c>
      <c r="K3" s="4" t="n">
        <f aca="false">IF(H3="","",H3+I3)</f>
        <v>46290</v>
      </c>
      <c r="L3" s="3" t="n">
        <v>46290</v>
      </c>
      <c r="M3" s="2" t="n">
        <v>100</v>
      </c>
      <c r="N3" s="2" t="n">
        <v>200</v>
      </c>
      <c r="O3" s="2" t="n">
        <v>186</v>
      </c>
      <c r="P3" s="5" t="n">
        <f aca="false">IF(OR(O3="",M3=""),"",ROUND(O3*1000/(PI()*(M3/2)^2),1))</f>
        <v>23.7</v>
      </c>
      <c r="Q3" s="6" t="str">
        <f aca="true">IF(A3="","",IF(L3&lt;&gt;"","Rompido",IF(K3="","",IF(TODAY()&gt;K3,"Atrasado",IF(TODAY()=K3,"Hoje","Previsto")))))</f>
        <v>Rompido</v>
      </c>
      <c r="R3" s="6" t="str">
        <f aca="false">IF(OR(P3="",G3=""),"",IF(J3&lt;&gt;"Sim","Acompanhamento",IF(P3&gt;=G3,"Sim","Não")))</f>
        <v>Acompanhamento</v>
      </c>
      <c r="S3" s="2" t="s">
        <v>26</v>
      </c>
      <c r="T3" s="2"/>
    </row>
    <row r="4" customFormat="false" ht="15" hidden="false" customHeight="false" outlineLevel="0" collapsed="false">
      <c r="A4" s="2" t="s">
        <v>28</v>
      </c>
      <c r="B4" s="2" t="s">
        <v>21</v>
      </c>
      <c r="C4" s="2" t="s">
        <v>22</v>
      </c>
      <c r="D4" s="3" t="n">
        <v>46283</v>
      </c>
      <c r="E4" s="2" t="s">
        <v>23</v>
      </c>
      <c r="F4" s="2" t="s">
        <v>24</v>
      </c>
      <c r="G4" s="2" t="n">
        <v>30</v>
      </c>
      <c r="H4" s="3" t="n">
        <v>46283</v>
      </c>
      <c r="I4" s="2" t="n">
        <v>28</v>
      </c>
      <c r="J4" s="2" t="s">
        <v>29</v>
      </c>
      <c r="K4" s="4" t="n">
        <f aca="false">IF(H4="","",H4+I4)</f>
        <v>46311</v>
      </c>
      <c r="L4" s="3" t="n">
        <v>46311</v>
      </c>
      <c r="M4" s="2" t="n">
        <v>100</v>
      </c>
      <c r="N4" s="2" t="n">
        <v>200</v>
      </c>
      <c r="O4" s="2" t="n">
        <v>268.2</v>
      </c>
      <c r="P4" s="5" t="n">
        <f aca="false">IF(OR(O4="",M4=""),"",ROUND(O4*1000/(PI()*(M4/2)^2),1))</f>
        <v>34.1</v>
      </c>
      <c r="Q4" s="6" t="str">
        <f aca="true">IF(A4="","",IF(L4&lt;&gt;"","Rompido",IF(K4="","",IF(TODAY()&gt;K4,"Atrasado",IF(TODAY()=K4,"Hoje","Previsto")))))</f>
        <v>Rompido</v>
      </c>
      <c r="R4" s="6" t="str">
        <f aca="false">IF(OR(P4="",G4=""),"",IF(J4&lt;&gt;"Sim","Acompanhamento",IF(P4&gt;=G4,"Sim","Não")))</f>
        <v>Sim</v>
      </c>
      <c r="S4" s="2" t="s">
        <v>26</v>
      </c>
      <c r="T4" s="2"/>
    </row>
    <row r="5" customFormat="false" ht="15" hidden="false" customHeight="false" outlineLevel="0" collapsed="false">
      <c r="A5" s="2" t="s">
        <v>30</v>
      </c>
      <c r="B5" s="2" t="s">
        <v>21</v>
      </c>
      <c r="C5" s="2" t="s">
        <v>22</v>
      </c>
      <c r="D5" s="3" t="n">
        <v>46283</v>
      </c>
      <c r="E5" s="2" t="s">
        <v>23</v>
      </c>
      <c r="F5" s="2" t="s">
        <v>24</v>
      </c>
      <c r="G5" s="2" t="n">
        <v>30</v>
      </c>
      <c r="H5" s="3" t="n">
        <v>46283</v>
      </c>
      <c r="I5" s="2" t="n">
        <v>28</v>
      </c>
      <c r="J5" s="2" t="s">
        <v>29</v>
      </c>
      <c r="K5" s="4" t="n">
        <f aca="false">IF(H5="","",H5+I5)</f>
        <v>46311</v>
      </c>
      <c r="L5" s="3"/>
      <c r="M5" s="2" t="n">
        <v>100</v>
      </c>
      <c r="N5" s="2" t="n">
        <v>200</v>
      </c>
      <c r="O5" s="2"/>
      <c r="P5" s="5" t="str">
        <f aca="false">IF(OR(O5="",M5=""),"",ROUND(O5*1000/(PI()*(M5/2)^2),1))</f>
        <v/>
      </c>
      <c r="Q5" s="6" t="str">
        <f aca="true">IF(A5="","",IF(L5&lt;&gt;"","Rompido",IF(K5="","",IF(TODAY()&gt;K5,"Atrasado",IF(TODAY()=K5,"Hoje","Previsto")))))</f>
        <v>Hoje</v>
      </c>
      <c r="R5" s="6" t="str">
        <f aca="false">IF(OR(P5="",G5=""),"",IF(J5&lt;&gt;"Sim","Acompanhamento",IF(P5&gt;=G5,"Sim","Não")))</f>
        <v/>
      </c>
      <c r="S5" s="2"/>
      <c r="T5" s="2" t="s">
        <v>31</v>
      </c>
    </row>
    <row r="6" customFormat="false" ht="15" hidden="false" customHeight="false" outlineLevel="0" collapsed="false">
      <c r="A6" s="2" t="s">
        <v>32</v>
      </c>
      <c r="B6" s="2" t="s">
        <v>33</v>
      </c>
      <c r="C6" s="2" t="s">
        <v>34</v>
      </c>
      <c r="D6" s="3" t="n">
        <v>46275</v>
      </c>
      <c r="E6" s="2" t="s">
        <v>35</v>
      </c>
      <c r="F6" s="2" t="s">
        <v>36</v>
      </c>
      <c r="G6" s="2" t="n">
        <v>25</v>
      </c>
      <c r="H6" s="3" t="n">
        <v>46275</v>
      </c>
      <c r="I6" s="2" t="n">
        <v>28</v>
      </c>
      <c r="J6" s="2" t="s">
        <v>29</v>
      </c>
      <c r="K6" s="4" t="n">
        <f aca="false">IF(H6="","",H6+I6)</f>
        <v>46303</v>
      </c>
      <c r="L6" s="3"/>
      <c r="M6" s="2" t="n">
        <v>100</v>
      </c>
      <c r="N6" s="2" t="n">
        <v>200</v>
      </c>
      <c r="O6" s="2"/>
      <c r="P6" s="5" t="str">
        <f aca="false">IF(OR(O6="",M6=""),"",ROUND(O6*1000/(PI()*(M6/2)^2),1))</f>
        <v/>
      </c>
      <c r="Q6" s="6" t="str">
        <f aca="true">IF(A6="","",IF(L6&lt;&gt;"","Rompido",IF(K6="","",IF(TODAY()&gt;K6,"Atrasado",IF(TODAY()=K6,"Hoje","Previsto")))))</f>
        <v>Atrasado</v>
      </c>
      <c r="R6" s="6" t="str">
        <f aca="false">IF(OR(P6="",G6=""),"",IF(J6&lt;&gt;"Sim","Acompanhamento",IF(P6&gt;=G6,"Sim","Não")))</f>
        <v/>
      </c>
      <c r="S6" s="2"/>
      <c r="T6" s="2" t="s">
        <v>37</v>
      </c>
    </row>
    <row r="7" customFormat="false" ht="15" hidden="false" customHeight="false" outlineLevel="0" collapsed="false">
      <c r="A7" s="2"/>
      <c r="B7" s="2"/>
      <c r="C7" s="2"/>
      <c r="D7" s="3"/>
      <c r="E7" s="2"/>
      <c r="F7" s="2"/>
      <c r="G7" s="2"/>
      <c r="H7" s="3"/>
      <c r="I7" s="2"/>
      <c r="J7" s="2"/>
      <c r="K7" s="4" t="str">
        <f aca="false">IF(H7="","",H7+I7)</f>
        <v/>
      </c>
      <c r="L7" s="3"/>
      <c r="M7" s="2"/>
      <c r="N7" s="2"/>
      <c r="O7" s="2"/>
      <c r="P7" s="5" t="str">
        <f aca="false">IF(OR(O7="",M7=""),"",ROUND(O7*1000/(PI()*(M7/2)^2),1))</f>
        <v/>
      </c>
      <c r="Q7" s="6" t="str">
        <f aca="true">IF(A7="","",IF(L7&lt;&gt;"","Rompido",IF(K7="","",IF(TODAY()&gt;K7,"Atrasado",IF(TODAY()=K7,"Hoje","Previsto")))))</f>
        <v/>
      </c>
      <c r="R7" s="6" t="str">
        <f aca="false">IF(OR(P7="",G7=""),"",IF(J7&lt;&gt;"Sim","Acompanhamento",IF(P7&gt;=G7,"Sim","Não")))</f>
        <v/>
      </c>
      <c r="S7" s="2"/>
      <c r="T7" s="2"/>
    </row>
    <row r="8" customFormat="false" ht="15" hidden="false" customHeight="false" outlineLevel="0" collapsed="false">
      <c r="A8" s="2"/>
      <c r="B8" s="2"/>
      <c r="C8" s="2"/>
      <c r="D8" s="3"/>
      <c r="E8" s="2"/>
      <c r="F8" s="2"/>
      <c r="G8" s="2"/>
      <c r="H8" s="3"/>
      <c r="I8" s="2"/>
      <c r="J8" s="2"/>
      <c r="K8" s="4" t="str">
        <f aca="false">IF(H8="","",H8+I8)</f>
        <v/>
      </c>
      <c r="L8" s="3"/>
      <c r="M8" s="2"/>
      <c r="N8" s="2"/>
      <c r="O8" s="2"/>
      <c r="P8" s="5" t="str">
        <f aca="false">IF(OR(O8="",M8=""),"",ROUND(O8*1000/(PI()*(M8/2)^2),1))</f>
        <v/>
      </c>
      <c r="Q8" s="6" t="str">
        <f aca="true">IF(A8="","",IF(L8&lt;&gt;"","Rompido",IF(K8="","",IF(TODAY()&gt;K8,"Atrasado",IF(TODAY()=K8,"Hoje","Previsto")))))</f>
        <v/>
      </c>
      <c r="R8" s="6" t="str">
        <f aca="false">IF(OR(P8="",G8=""),"",IF(J8&lt;&gt;"Sim","Acompanhamento",IF(P8&gt;=G8,"Sim","Não")))</f>
        <v/>
      </c>
      <c r="S8" s="2"/>
      <c r="T8" s="2"/>
    </row>
    <row r="9" customFormat="false" ht="15" hidden="false" customHeight="false" outlineLevel="0" collapsed="false">
      <c r="A9" s="2"/>
      <c r="B9" s="2"/>
      <c r="C9" s="2"/>
      <c r="D9" s="3"/>
      <c r="E9" s="2"/>
      <c r="F9" s="2"/>
      <c r="G9" s="2"/>
      <c r="H9" s="3"/>
      <c r="I9" s="2"/>
      <c r="J9" s="2"/>
      <c r="K9" s="4" t="str">
        <f aca="false">IF(H9="","",H9+I9)</f>
        <v/>
      </c>
      <c r="L9" s="3"/>
      <c r="M9" s="2"/>
      <c r="N9" s="2"/>
      <c r="O9" s="2"/>
      <c r="P9" s="5" t="str">
        <f aca="false">IF(OR(O9="",M9=""),"",ROUND(O9*1000/(PI()*(M9/2)^2),1))</f>
        <v/>
      </c>
      <c r="Q9" s="6" t="str">
        <f aca="true">IF(A9="","",IF(L9&lt;&gt;"","Rompido",IF(K9="","",IF(TODAY()&gt;K9,"Atrasado",IF(TODAY()=K9,"Hoje","Previsto")))))</f>
        <v/>
      </c>
      <c r="R9" s="6" t="str">
        <f aca="false">IF(OR(P9="",G9=""),"",IF(J9&lt;&gt;"Sim","Acompanhamento",IF(P9&gt;=G9,"Sim","Não")))</f>
        <v/>
      </c>
      <c r="S9" s="2"/>
      <c r="T9" s="2"/>
    </row>
    <row r="10" customFormat="false" ht="15" hidden="false" customHeight="false" outlineLevel="0" collapsed="false">
      <c r="A10" s="2"/>
      <c r="B10" s="2"/>
      <c r="C10" s="2"/>
      <c r="D10" s="3"/>
      <c r="E10" s="2"/>
      <c r="F10" s="2"/>
      <c r="G10" s="2"/>
      <c r="H10" s="3"/>
      <c r="I10" s="2"/>
      <c r="J10" s="2"/>
      <c r="K10" s="4" t="str">
        <f aca="false">IF(H10="","",H10+I10)</f>
        <v/>
      </c>
      <c r="L10" s="3"/>
      <c r="M10" s="2"/>
      <c r="N10" s="2"/>
      <c r="O10" s="2"/>
      <c r="P10" s="5" t="str">
        <f aca="false">IF(OR(O10="",M10=""),"",ROUND(O10*1000/(PI()*(M10/2)^2),1))</f>
        <v/>
      </c>
      <c r="Q10" s="6" t="str">
        <f aca="true">IF(A10="","",IF(L10&lt;&gt;"","Rompido",IF(K10="","",IF(TODAY()&gt;K10,"Atrasado",IF(TODAY()=K10,"Hoje","Previsto")))))</f>
        <v/>
      </c>
      <c r="R10" s="6" t="str">
        <f aca="false">IF(OR(P10="",G10=""),"",IF(J10&lt;&gt;"Sim","Acompanhamento",IF(P10&gt;=G10,"Sim","Não")))</f>
        <v/>
      </c>
      <c r="S10" s="2"/>
      <c r="T10" s="2"/>
    </row>
    <row r="11" customFormat="false" ht="15" hidden="false" customHeight="false" outlineLevel="0" collapsed="false">
      <c r="A11" s="2"/>
      <c r="B11" s="2"/>
      <c r="C11" s="2"/>
      <c r="D11" s="3"/>
      <c r="E11" s="2"/>
      <c r="F11" s="2"/>
      <c r="G11" s="2"/>
      <c r="H11" s="3"/>
      <c r="I11" s="2"/>
      <c r="J11" s="2"/>
      <c r="K11" s="4" t="str">
        <f aca="false">IF(H11="","",H11+I11)</f>
        <v/>
      </c>
      <c r="L11" s="3"/>
      <c r="M11" s="2"/>
      <c r="N11" s="2"/>
      <c r="O11" s="2"/>
      <c r="P11" s="5" t="str">
        <f aca="false">IF(OR(O11="",M11=""),"",ROUND(O11*1000/(PI()*(M11/2)^2),1))</f>
        <v/>
      </c>
      <c r="Q11" s="6" t="str">
        <f aca="true">IF(A11="","",IF(L11&lt;&gt;"","Rompido",IF(K11="","",IF(TODAY()&gt;K11,"Atrasado",IF(TODAY()=K11,"Hoje","Previsto")))))</f>
        <v/>
      </c>
      <c r="R11" s="6" t="str">
        <f aca="false">IF(OR(P11="",G11=""),"",IF(J11&lt;&gt;"Sim","Acompanhamento",IF(P11&gt;=G11,"Sim","Não")))</f>
        <v/>
      </c>
      <c r="S11" s="2"/>
      <c r="T11" s="2"/>
    </row>
    <row r="12" customFormat="false" ht="15" hidden="false" customHeight="false" outlineLevel="0" collapsed="false">
      <c r="A12" s="2"/>
      <c r="B12" s="2"/>
      <c r="C12" s="2"/>
      <c r="D12" s="3"/>
      <c r="E12" s="2"/>
      <c r="F12" s="2"/>
      <c r="G12" s="2"/>
      <c r="H12" s="3"/>
      <c r="I12" s="2"/>
      <c r="J12" s="2"/>
      <c r="K12" s="4" t="str">
        <f aca="false">IF(H12="","",H12+I12)</f>
        <v/>
      </c>
      <c r="L12" s="3"/>
      <c r="M12" s="2"/>
      <c r="N12" s="2"/>
      <c r="O12" s="2"/>
      <c r="P12" s="5" t="str">
        <f aca="false">IF(OR(O12="",M12=""),"",ROUND(O12*1000/(PI()*(M12/2)^2),1))</f>
        <v/>
      </c>
      <c r="Q12" s="6" t="str">
        <f aca="true">IF(A12="","",IF(L12&lt;&gt;"","Rompido",IF(K12="","",IF(TODAY()&gt;K12,"Atrasado",IF(TODAY()=K12,"Hoje","Previsto")))))</f>
        <v/>
      </c>
      <c r="R12" s="6" t="str">
        <f aca="false">IF(OR(P12="",G12=""),"",IF(J12&lt;&gt;"Sim","Acompanhamento",IF(P12&gt;=G12,"Sim","Não")))</f>
        <v/>
      </c>
      <c r="S12" s="2"/>
      <c r="T12" s="2"/>
    </row>
    <row r="13" customFormat="false" ht="15" hidden="false" customHeight="false" outlineLevel="0" collapsed="false">
      <c r="A13" s="2"/>
      <c r="B13" s="2"/>
      <c r="C13" s="2"/>
      <c r="D13" s="3"/>
      <c r="E13" s="2"/>
      <c r="F13" s="2"/>
      <c r="G13" s="2"/>
      <c r="H13" s="3"/>
      <c r="I13" s="2"/>
      <c r="J13" s="2"/>
      <c r="K13" s="4" t="str">
        <f aca="false">IF(H13="","",H13+I13)</f>
        <v/>
      </c>
      <c r="L13" s="3"/>
      <c r="M13" s="2"/>
      <c r="N13" s="2"/>
      <c r="O13" s="2"/>
      <c r="P13" s="5" t="str">
        <f aca="false">IF(OR(O13="",M13=""),"",ROUND(O13*1000/(PI()*(M13/2)^2),1))</f>
        <v/>
      </c>
      <c r="Q13" s="6" t="str">
        <f aca="true">IF(A13="","",IF(L13&lt;&gt;"","Rompido",IF(K13="","",IF(TODAY()&gt;K13,"Atrasado",IF(TODAY()=K13,"Hoje","Previsto")))))</f>
        <v/>
      </c>
      <c r="R13" s="6" t="str">
        <f aca="false">IF(OR(P13="",G13=""),"",IF(J13&lt;&gt;"Sim","Acompanhamento",IF(P13&gt;=G13,"Sim","Não")))</f>
        <v/>
      </c>
      <c r="S13" s="2"/>
      <c r="T13" s="2"/>
    </row>
    <row r="14" customFormat="false" ht="15" hidden="false" customHeight="false" outlineLevel="0" collapsed="false">
      <c r="A14" s="2"/>
      <c r="B14" s="2"/>
      <c r="C14" s="2"/>
      <c r="D14" s="3"/>
      <c r="E14" s="2"/>
      <c r="F14" s="2"/>
      <c r="G14" s="2"/>
      <c r="H14" s="3"/>
      <c r="I14" s="2"/>
      <c r="J14" s="2"/>
      <c r="K14" s="4" t="str">
        <f aca="false">IF(H14="","",H14+I14)</f>
        <v/>
      </c>
      <c r="L14" s="3"/>
      <c r="M14" s="2"/>
      <c r="N14" s="2"/>
      <c r="O14" s="2"/>
      <c r="P14" s="5" t="str">
        <f aca="false">IF(OR(O14="",M14=""),"",ROUND(O14*1000/(PI()*(M14/2)^2),1))</f>
        <v/>
      </c>
      <c r="Q14" s="6" t="str">
        <f aca="true">IF(A14="","",IF(L14&lt;&gt;"","Rompido",IF(K14="","",IF(TODAY()&gt;K14,"Atrasado",IF(TODAY()=K14,"Hoje","Previsto")))))</f>
        <v/>
      </c>
      <c r="R14" s="6" t="str">
        <f aca="false">IF(OR(P14="",G14=""),"",IF(J14&lt;&gt;"Sim","Acompanhamento",IF(P14&gt;=G14,"Sim","Não")))</f>
        <v/>
      </c>
      <c r="S14" s="2"/>
      <c r="T14" s="2"/>
    </row>
    <row r="15" customFormat="false" ht="15" hidden="false" customHeight="false" outlineLevel="0" collapsed="false">
      <c r="A15" s="2"/>
      <c r="B15" s="2"/>
      <c r="C15" s="2"/>
      <c r="D15" s="3"/>
      <c r="E15" s="2"/>
      <c r="F15" s="2"/>
      <c r="G15" s="2"/>
      <c r="H15" s="3"/>
      <c r="I15" s="2"/>
      <c r="J15" s="2"/>
      <c r="K15" s="4" t="str">
        <f aca="false">IF(H15="","",H15+I15)</f>
        <v/>
      </c>
      <c r="L15" s="3"/>
      <c r="M15" s="2"/>
      <c r="N15" s="2"/>
      <c r="O15" s="2"/>
      <c r="P15" s="5" t="str">
        <f aca="false">IF(OR(O15="",M15=""),"",ROUND(O15*1000/(PI()*(M15/2)^2),1))</f>
        <v/>
      </c>
      <c r="Q15" s="6" t="str">
        <f aca="true">IF(A15="","",IF(L15&lt;&gt;"","Rompido",IF(K15="","",IF(TODAY()&gt;K15,"Atrasado",IF(TODAY()=K15,"Hoje","Previsto")))))</f>
        <v/>
      </c>
      <c r="R15" s="6" t="str">
        <f aca="false">IF(OR(P15="",G15=""),"",IF(J15&lt;&gt;"Sim","Acompanhamento",IF(P15&gt;=G15,"Sim","Não")))</f>
        <v/>
      </c>
      <c r="S15" s="2"/>
      <c r="T15" s="2"/>
    </row>
    <row r="16" customFormat="false" ht="15" hidden="false" customHeight="false" outlineLevel="0" collapsed="false">
      <c r="A16" s="2"/>
      <c r="B16" s="2"/>
      <c r="C16" s="2"/>
      <c r="D16" s="3"/>
      <c r="E16" s="2"/>
      <c r="F16" s="2"/>
      <c r="G16" s="2"/>
      <c r="H16" s="3"/>
      <c r="I16" s="2"/>
      <c r="J16" s="2"/>
      <c r="K16" s="4" t="str">
        <f aca="false">IF(H16="","",H16+I16)</f>
        <v/>
      </c>
      <c r="L16" s="3"/>
      <c r="M16" s="2"/>
      <c r="N16" s="2"/>
      <c r="O16" s="2"/>
      <c r="P16" s="5" t="str">
        <f aca="false">IF(OR(O16="",M16=""),"",ROUND(O16*1000/(PI()*(M16/2)^2),1))</f>
        <v/>
      </c>
      <c r="Q16" s="6" t="str">
        <f aca="true">IF(A16="","",IF(L16&lt;&gt;"","Rompido",IF(K16="","",IF(TODAY()&gt;K16,"Atrasado",IF(TODAY()=K16,"Hoje","Previsto")))))</f>
        <v/>
      </c>
      <c r="R16" s="6" t="str">
        <f aca="false">IF(OR(P16="",G16=""),"",IF(J16&lt;&gt;"Sim","Acompanhamento",IF(P16&gt;=G16,"Sim","Não")))</f>
        <v/>
      </c>
      <c r="S16" s="2"/>
      <c r="T16" s="2"/>
    </row>
    <row r="17" customFormat="false" ht="15" hidden="false" customHeight="false" outlineLevel="0" collapsed="false">
      <c r="A17" s="2"/>
      <c r="B17" s="2"/>
      <c r="C17" s="2"/>
      <c r="D17" s="3"/>
      <c r="E17" s="2"/>
      <c r="F17" s="2"/>
      <c r="G17" s="2"/>
      <c r="H17" s="3"/>
      <c r="I17" s="2"/>
      <c r="J17" s="2"/>
      <c r="K17" s="4" t="str">
        <f aca="false">IF(H17="","",H17+I17)</f>
        <v/>
      </c>
      <c r="L17" s="3"/>
      <c r="M17" s="2"/>
      <c r="N17" s="2"/>
      <c r="O17" s="2"/>
      <c r="P17" s="5" t="str">
        <f aca="false">IF(OR(O17="",M17=""),"",ROUND(O17*1000/(PI()*(M17/2)^2),1))</f>
        <v/>
      </c>
      <c r="Q17" s="6" t="str">
        <f aca="true">IF(A17="","",IF(L17&lt;&gt;"","Rompido",IF(K17="","",IF(TODAY()&gt;K17,"Atrasado",IF(TODAY()=K17,"Hoje","Previsto")))))</f>
        <v/>
      </c>
      <c r="R17" s="6" t="str">
        <f aca="false">IF(OR(P17="",G17=""),"",IF(J17&lt;&gt;"Sim","Acompanhamento",IF(P17&gt;=G17,"Sim","Não")))</f>
        <v/>
      </c>
      <c r="S17" s="2"/>
      <c r="T17" s="2"/>
    </row>
    <row r="18" customFormat="false" ht="15" hidden="false" customHeight="false" outlineLevel="0" collapsed="false">
      <c r="A18" s="2"/>
      <c r="B18" s="2"/>
      <c r="C18" s="2"/>
      <c r="D18" s="3"/>
      <c r="E18" s="2"/>
      <c r="F18" s="2"/>
      <c r="G18" s="2"/>
      <c r="H18" s="3"/>
      <c r="I18" s="2"/>
      <c r="J18" s="2"/>
      <c r="K18" s="4" t="str">
        <f aca="false">IF(H18="","",H18+I18)</f>
        <v/>
      </c>
      <c r="L18" s="3"/>
      <c r="M18" s="2"/>
      <c r="N18" s="2"/>
      <c r="O18" s="2"/>
      <c r="P18" s="5" t="str">
        <f aca="false">IF(OR(O18="",M18=""),"",ROUND(O18*1000/(PI()*(M18/2)^2),1))</f>
        <v/>
      </c>
      <c r="Q18" s="6" t="str">
        <f aca="true">IF(A18="","",IF(L18&lt;&gt;"","Rompido",IF(K18="","",IF(TODAY()&gt;K18,"Atrasado",IF(TODAY()=K18,"Hoje","Previsto")))))</f>
        <v/>
      </c>
      <c r="R18" s="6" t="str">
        <f aca="false">IF(OR(P18="",G18=""),"",IF(J18&lt;&gt;"Sim","Acompanhamento",IF(P18&gt;=G18,"Sim","Não")))</f>
        <v/>
      </c>
      <c r="S18" s="2"/>
      <c r="T18" s="2"/>
    </row>
    <row r="19" customFormat="false" ht="15" hidden="false" customHeight="false" outlineLevel="0" collapsed="false">
      <c r="A19" s="2"/>
      <c r="B19" s="2"/>
      <c r="C19" s="2"/>
      <c r="D19" s="3"/>
      <c r="E19" s="2"/>
      <c r="F19" s="2"/>
      <c r="G19" s="2"/>
      <c r="H19" s="3"/>
      <c r="I19" s="2"/>
      <c r="J19" s="2"/>
      <c r="K19" s="4" t="str">
        <f aca="false">IF(H19="","",H19+I19)</f>
        <v/>
      </c>
      <c r="L19" s="3"/>
      <c r="M19" s="2"/>
      <c r="N19" s="2"/>
      <c r="O19" s="2"/>
      <c r="P19" s="5" t="str">
        <f aca="false">IF(OR(O19="",M19=""),"",ROUND(O19*1000/(PI()*(M19/2)^2),1))</f>
        <v/>
      </c>
      <c r="Q19" s="6" t="str">
        <f aca="true">IF(A19="","",IF(L19&lt;&gt;"","Rompido",IF(K19="","",IF(TODAY()&gt;K19,"Atrasado",IF(TODAY()=K19,"Hoje","Previsto")))))</f>
        <v/>
      </c>
      <c r="R19" s="6" t="str">
        <f aca="false">IF(OR(P19="",G19=""),"",IF(J19&lt;&gt;"Sim","Acompanhamento",IF(P19&gt;=G19,"Sim","Não")))</f>
        <v/>
      </c>
      <c r="S19" s="2"/>
      <c r="T19" s="2"/>
    </row>
    <row r="20" customFormat="false" ht="15" hidden="false" customHeight="false" outlineLevel="0" collapsed="false">
      <c r="A20" s="2"/>
      <c r="B20" s="2"/>
      <c r="C20" s="2"/>
      <c r="D20" s="3"/>
      <c r="E20" s="2"/>
      <c r="F20" s="2"/>
      <c r="G20" s="2"/>
      <c r="H20" s="3"/>
      <c r="I20" s="2"/>
      <c r="J20" s="2"/>
      <c r="K20" s="4" t="str">
        <f aca="false">IF(H20="","",H20+I20)</f>
        <v/>
      </c>
      <c r="L20" s="3"/>
      <c r="M20" s="2"/>
      <c r="N20" s="2"/>
      <c r="O20" s="2"/>
      <c r="P20" s="5" t="str">
        <f aca="false">IF(OR(O20="",M20=""),"",ROUND(O20*1000/(PI()*(M20/2)^2),1))</f>
        <v/>
      </c>
      <c r="Q20" s="6" t="str">
        <f aca="true">IF(A20="","",IF(L20&lt;&gt;"","Rompido",IF(K20="","",IF(TODAY()&gt;K20,"Atrasado",IF(TODAY()=K20,"Hoje","Previsto")))))</f>
        <v/>
      </c>
      <c r="R20" s="6" t="str">
        <f aca="false">IF(OR(P20="",G20=""),"",IF(J20&lt;&gt;"Sim","Acompanhamento",IF(P20&gt;=G20,"Sim","Não")))</f>
        <v/>
      </c>
      <c r="S20" s="2"/>
      <c r="T20" s="2"/>
    </row>
    <row r="21" customFormat="false" ht="15" hidden="false" customHeight="false" outlineLevel="0" collapsed="false">
      <c r="A21" s="2"/>
      <c r="B21" s="2"/>
      <c r="C21" s="2"/>
      <c r="D21" s="3"/>
      <c r="E21" s="2"/>
      <c r="F21" s="2"/>
      <c r="G21" s="2"/>
      <c r="H21" s="3"/>
      <c r="I21" s="2"/>
      <c r="J21" s="2"/>
      <c r="K21" s="4" t="str">
        <f aca="false">IF(H21="","",H21+I21)</f>
        <v/>
      </c>
      <c r="L21" s="3"/>
      <c r="M21" s="2"/>
      <c r="N21" s="2"/>
      <c r="O21" s="2"/>
      <c r="P21" s="5" t="str">
        <f aca="false">IF(OR(O21="",M21=""),"",ROUND(O21*1000/(PI()*(M21/2)^2),1))</f>
        <v/>
      </c>
      <c r="Q21" s="6" t="str">
        <f aca="true">IF(A21="","",IF(L21&lt;&gt;"","Rompido",IF(K21="","",IF(TODAY()&gt;K21,"Atrasado",IF(TODAY()=K21,"Hoje","Previsto")))))</f>
        <v/>
      </c>
      <c r="R21" s="6" t="str">
        <f aca="false">IF(OR(P21="",G21=""),"",IF(J21&lt;&gt;"Sim","Acompanhamento",IF(P21&gt;=G21,"Sim","Não")))</f>
        <v/>
      </c>
      <c r="S21" s="2"/>
      <c r="T21" s="2"/>
    </row>
    <row r="22" customFormat="false" ht="15" hidden="false" customHeight="false" outlineLevel="0" collapsed="false">
      <c r="A22" s="2"/>
      <c r="B22" s="2"/>
      <c r="C22" s="2"/>
      <c r="D22" s="3"/>
      <c r="E22" s="2"/>
      <c r="F22" s="2"/>
      <c r="G22" s="2"/>
      <c r="H22" s="3"/>
      <c r="I22" s="2"/>
      <c r="J22" s="2"/>
      <c r="K22" s="4" t="str">
        <f aca="false">IF(H22="","",H22+I22)</f>
        <v/>
      </c>
      <c r="L22" s="3"/>
      <c r="M22" s="2"/>
      <c r="N22" s="2"/>
      <c r="O22" s="2"/>
      <c r="P22" s="5" t="str">
        <f aca="false">IF(OR(O22="",M22=""),"",ROUND(O22*1000/(PI()*(M22/2)^2),1))</f>
        <v/>
      </c>
      <c r="Q22" s="6" t="str">
        <f aca="true">IF(A22="","",IF(L22&lt;&gt;"","Rompido",IF(K22="","",IF(TODAY()&gt;K22,"Atrasado",IF(TODAY()=K22,"Hoje","Previsto")))))</f>
        <v/>
      </c>
      <c r="R22" s="6" t="str">
        <f aca="false">IF(OR(P22="",G22=""),"",IF(J22&lt;&gt;"Sim","Acompanhamento",IF(P22&gt;=G22,"Sim","Não")))</f>
        <v/>
      </c>
      <c r="S22" s="2"/>
      <c r="T22" s="2"/>
    </row>
    <row r="23" customFormat="false" ht="15" hidden="false" customHeight="false" outlineLevel="0" collapsed="false">
      <c r="A23" s="2"/>
      <c r="B23" s="2"/>
      <c r="C23" s="2"/>
      <c r="D23" s="3"/>
      <c r="E23" s="2"/>
      <c r="F23" s="2"/>
      <c r="G23" s="2"/>
      <c r="H23" s="3"/>
      <c r="I23" s="2"/>
      <c r="J23" s="2"/>
      <c r="K23" s="4" t="str">
        <f aca="false">IF(H23="","",H23+I23)</f>
        <v/>
      </c>
      <c r="L23" s="3"/>
      <c r="M23" s="2"/>
      <c r="N23" s="2"/>
      <c r="O23" s="2"/>
      <c r="P23" s="5" t="str">
        <f aca="false">IF(OR(O23="",M23=""),"",ROUND(O23*1000/(PI()*(M23/2)^2),1))</f>
        <v/>
      </c>
      <c r="Q23" s="6" t="str">
        <f aca="true">IF(A23="","",IF(L23&lt;&gt;"","Rompido",IF(K23="","",IF(TODAY()&gt;K23,"Atrasado",IF(TODAY()=K23,"Hoje","Previsto")))))</f>
        <v/>
      </c>
      <c r="R23" s="6" t="str">
        <f aca="false">IF(OR(P23="",G23=""),"",IF(J23&lt;&gt;"Sim","Acompanhamento",IF(P23&gt;=G23,"Sim","Não")))</f>
        <v/>
      </c>
      <c r="S23" s="2"/>
      <c r="T23" s="2"/>
    </row>
    <row r="24" customFormat="false" ht="15" hidden="false" customHeight="false" outlineLevel="0" collapsed="false">
      <c r="A24" s="2"/>
      <c r="B24" s="2"/>
      <c r="C24" s="2"/>
      <c r="D24" s="3"/>
      <c r="E24" s="2"/>
      <c r="F24" s="2"/>
      <c r="G24" s="2"/>
      <c r="H24" s="3"/>
      <c r="I24" s="2"/>
      <c r="J24" s="2"/>
      <c r="K24" s="4" t="str">
        <f aca="false">IF(H24="","",H24+I24)</f>
        <v/>
      </c>
      <c r="L24" s="3"/>
      <c r="M24" s="2"/>
      <c r="N24" s="2"/>
      <c r="O24" s="2"/>
      <c r="P24" s="5" t="str">
        <f aca="false">IF(OR(O24="",M24=""),"",ROUND(O24*1000/(PI()*(M24/2)^2),1))</f>
        <v/>
      </c>
      <c r="Q24" s="6" t="str">
        <f aca="true">IF(A24="","",IF(L24&lt;&gt;"","Rompido",IF(K24="","",IF(TODAY()&gt;K24,"Atrasado",IF(TODAY()=K24,"Hoje","Previsto")))))</f>
        <v/>
      </c>
      <c r="R24" s="6" t="str">
        <f aca="false">IF(OR(P24="",G24=""),"",IF(J24&lt;&gt;"Sim","Acompanhamento",IF(P24&gt;=G24,"Sim","Não")))</f>
        <v/>
      </c>
      <c r="S24" s="2"/>
      <c r="T24" s="2"/>
    </row>
    <row r="25" customFormat="false" ht="15" hidden="false" customHeight="false" outlineLevel="0" collapsed="false">
      <c r="A25" s="2"/>
      <c r="B25" s="2"/>
      <c r="C25" s="2"/>
      <c r="D25" s="3"/>
      <c r="E25" s="2"/>
      <c r="F25" s="2"/>
      <c r="G25" s="2"/>
      <c r="H25" s="3"/>
      <c r="I25" s="2"/>
      <c r="J25" s="2"/>
      <c r="K25" s="4" t="str">
        <f aca="false">IF(H25="","",H25+I25)</f>
        <v/>
      </c>
      <c r="L25" s="3"/>
      <c r="M25" s="2"/>
      <c r="N25" s="2"/>
      <c r="O25" s="2"/>
      <c r="P25" s="5" t="str">
        <f aca="false">IF(OR(O25="",M25=""),"",ROUND(O25*1000/(PI()*(M25/2)^2),1))</f>
        <v/>
      </c>
      <c r="Q25" s="6" t="str">
        <f aca="true">IF(A25="","",IF(L25&lt;&gt;"","Rompido",IF(K25="","",IF(TODAY()&gt;K25,"Atrasado",IF(TODAY()=K25,"Hoje","Previsto")))))</f>
        <v/>
      </c>
      <c r="R25" s="6" t="str">
        <f aca="false">IF(OR(P25="",G25=""),"",IF(J25&lt;&gt;"Sim","Acompanhamento",IF(P25&gt;=G25,"Sim","Não")))</f>
        <v/>
      </c>
      <c r="S25" s="2"/>
      <c r="T25" s="2"/>
    </row>
    <row r="26" customFormat="false" ht="15" hidden="false" customHeight="false" outlineLevel="0" collapsed="false">
      <c r="A26" s="2"/>
      <c r="B26" s="2"/>
      <c r="C26" s="2"/>
      <c r="D26" s="3"/>
      <c r="E26" s="2"/>
      <c r="F26" s="2"/>
      <c r="G26" s="2"/>
      <c r="H26" s="3"/>
      <c r="I26" s="2"/>
      <c r="J26" s="2"/>
      <c r="K26" s="4" t="str">
        <f aca="false">IF(H26="","",H26+I26)</f>
        <v/>
      </c>
      <c r="L26" s="3"/>
      <c r="M26" s="2"/>
      <c r="N26" s="2"/>
      <c r="O26" s="2"/>
      <c r="P26" s="5" t="str">
        <f aca="false">IF(OR(O26="",M26=""),"",ROUND(O26*1000/(PI()*(M26/2)^2),1))</f>
        <v/>
      </c>
      <c r="Q26" s="6" t="str">
        <f aca="true">IF(A26="","",IF(L26&lt;&gt;"","Rompido",IF(K26="","",IF(TODAY()&gt;K26,"Atrasado",IF(TODAY()=K26,"Hoje","Previsto")))))</f>
        <v/>
      </c>
      <c r="R26" s="6" t="str">
        <f aca="false">IF(OR(P26="",G26=""),"",IF(J26&lt;&gt;"Sim","Acompanhamento",IF(P26&gt;=G26,"Sim","Não")))</f>
        <v/>
      </c>
      <c r="S26" s="2"/>
      <c r="T26" s="2"/>
    </row>
    <row r="27" customFormat="false" ht="15" hidden="false" customHeight="false" outlineLevel="0" collapsed="false">
      <c r="A27" s="2"/>
      <c r="B27" s="2"/>
      <c r="C27" s="2"/>
      <c r="D27" s="3"/>
      <c r="E27" s="2"/>
      <c r="F27" s="2"/>
      <c r="G27" s="2"/>
      <c r="H27" s="3"/>
      <c r="I27" s="2"/>
      <c r="J27" s="2"/>
      <c r="K27" s="4" t="str">
        <f aca="false">IF(H27="","",H27+I27)</f>
        <v/>
      </c>
      <c r="L27" s="3"/>
      <c r="M27" s="2"/>
      <c r="N27" s="2"/>
      <c r="O27" s="2"/>
      <c r="P27" s="5" t="str">
        <f aca="false">IF(OR(O27="",M27=""),"",ROUND(O27*1000/(PI()*(M27/2)^2),1))</f>
        <v/>
      </c>
      <c r="Q27" s="6" t="str">
        <f aca="true">IF(A27="","",IF(L27&lt;&gt;"","Rompido",IF(K27="","",IF(TODAY()&gt;K27,"Atrasado",IF(TODAY()=K27,"Hoje","Previsto")))))</f>
        <v/>
      </c>
      <c r="R27" s="6" t="str">
        <f aca="false">IF(OR(P27="",G27=""),"",IF(J27&lt;&gt;"Sim","Acompanhamento",IF(P27&gt;=G27,"Sim","Não")))</f>
        <v/>
      </c>
      <c r="S27" s="2"/>
      <c r="T27" s="2"/>
    </row>
    <row r="28" customFormat="false" ht="15" hidden="false" customHeight="false" outlineLevel="0" collapsed="false">
      <c r="A28" s="2"/>
      <c r="B28" s="2"/>
      <c r="C28" s="2"/>
      <c r="D28" s="3"/>
      <c r="E28" s="2"/>
      <c r="F28" s="2"/>
      <c r="G28" s="2"/>
      <c r="H28" s="3"/>
      <c r="I28" s="2"/>
      <c r="J28" s="2"/>
      <c r="K28" s="4" t="str">
        <f aca="false">IF(H28="","",H28+I28)</f>
        <v/>
      </c>
      <c r="L28" s="3"/>
      <c r="M28" s="2"/>
      <c r="N28" s="2"/>
      <c r="O28" s="2"/>
      <c r="P28" s="5" t="str">
        <f aca="false">IF(OR(O28="",M28=""),"",ROUND(O28*1000/(PI()*(M28/2)^2),1))</f>
        <v/>
      </c>
      <c r="Q28" s="6" t="str">
        <f aca="true">IF(A28="","",IF(L28&lt;&gt;"","Rompido",IF(K28="","",IF(TODAY()&gt;K28,"Atrasado",IF(TODAY()=K28,"Hoje","Previsto")))))</f>
        <v/>
      </c>
      <c r="R28" s="6" t="str">
        <f aca="false">IF(OR(P28="",G28=""),"",IF(J28&lt;&gt;"Sim","Acompanhamento",IF(P28&gt;=G28,"Sim","Não")))</f>
        <v/>
      </c>
      <c r="S28" s="2"/>
      <c r="T28" s="2"/>
    </row>
    <row r="29" customFormat="false" ht="15" hidden="false" customHeight="false" outlineLevel="0" collapsed="false">
      <c r="A29" s="2"/>
      <c r="B29" s="2"/>
      <c r="C29" s="2"/>
      <c r="D29" s="3"/>
      <c r="E29" s="2"/>
      <c r="F29" s="2"/>
      <c r="G29" s="2"/>
      <c r="H29" s="3"/>
      <c r="I29" s="2"/>
      <c r="J29" s="2"/>
      <c r="K29" s="4" t="str">
        <f aca="false">IF(H29="","",H29+I29)</f>
        <v/>
      </c>
      <c r="L29" s="3"/>
      <c r="M29" s="2"/>
      <c r="N29" s="2"/>
      <c r="O29" s="2"/>
      <c r="P29" s="5" t="str">
        <f aca="false">IF(OR(O29="",M29=""),"",ROUND(O29*1000/(PI()*(M29/2)^2),1))</f>
        <v/>
      </c>
      <c r="Q29" s="6" t="str">
        <f aca="true">IF(A29="","",IF(L29&lt;&gt;"","Rompido",IF(K29="","",IF(TODAY()&gt;K29,"Atrasado",IF(TODAY()=K29,"Hoje","Previsto")))))</f>
        <v/>
      </c>
      <c r="R29" s="6" t="str">
        <f aca="false">IF(OR(P29="",G29=""),"",IF(J29&lt;&gt;"Sim","Acompanhamento",IF(P29&gt;=G29,"Sim","Não")))</f>
        <v/>
      </c>
      <c r="S29" s="2"/>
      <c r="T29" s="2"/>
    </row>
    <row r="30" customFormat="false" ht="15" hidden="false" customHeight="false" outlineLevel="0" collapsed="false">
      <c r="A30" s="2"/>
      <c r="B30" s="2"/>
      <c r="C30" s="2"/>
      <c r="D30" s="3"/>
      <c r="E30" s="2"/>
      <c r="F30" s="2"/>
      <c r="G30" s="2"/>
      <c r="H30" s="3"/>
      <c r="I30" s="2"/>
      <c r="J30" s="2"/>
      <c r="K30" s="4" t="str">
        <f aca="false">IF(H30="","",H30+I30)</f>
        <v/>
      </c>
      <c r="L30" s="3"/>
      <c r="M30" s="2"/>
      <c r="N30" s="2"/>
      <c r="O30" s="2"/>
      <c r="P30" s="5" t="str">
        <f aca="false">IF(OR(O30="",M30=""),"",ROUND(O30*1000/(PI()*(M30/2)^2),1))</f>
        <v/>
      </c>
      <c r="Q30" s="6" t="str">
        <f aca="true">IF(A30="","",IF(L30&lt;&gt;"","Rompido",IF(K30="","",IF(TODAY()&gt;K30,"Atrasado",IF(TODAY()=K30,"Hoje","Previsto")))))</f>
        <v/>
      </c>
      <c r="R30" s="6" t="str">
        <f aca="false">IF(OR(P30="",G30=""),"",IF(J30&lt;&gt;"Sim","Acompanhamento",IF(P30&gt;=G30,"Sim","Não")))</f>
        <v/>
      </c>
      <c r="S30" s="2"/>
      <c r="T30" s="2"/>
    </row>
    <row r="31" customFormat="false" ht="15" hidden="false" customHeight="false" outlineLevel="0" collapsed="false">
      <c r="A31" s="2"/>
      <c r="B31" s="2"/>
      <c r="C31" s="2"/>
      <c r="D31" s="3"/>
      <c r="E31" s="2"/>
      <c r="F31" s="2"/>
      <c r="G31" s="2"/>
      <c r="H31" s="3"/>
      <c r="I31" s="2"/>
      <c r="J31" s="2"/>
      <c r="K31" s="4" t="str">
        <f aca="false">IF(H31="","",H31+I31)</f>
        <v/>
      </c>
      <c r="L31" s="3"/>
      <c r="M31" s="2"/>
      <c r="N31" s="2"/>
      <c r="O31" s="2"/>
      <c r="P31" s="5" t="str">
        <f aca="false">IF(OR(O31="",M31=""),"",ROUND(O31*1000/(PI()*(M31/2)^2),1))</f>
        <v/>
      </c>
      <c r="Q31" s="6" t="str">
        <f aca="true">IF(A31="","",IF(L31&lt;&gt;"","Rompido",IF(K31="","",IF(TODAY()&gt;K31,"Atrasado",IF(TODAY()=K31,"Hoje","Previsto")))))</f>
        <v/>
      </c>
      <c r="R31" s="6" t="str">
        <f aca="false">IF(OR(P31="",G31=""),"",IF(J31&lt;&gt;"Sim","Acompanhamento",IF(P31&gt;=G31,"Sim","Não")))</f>
        <v/>
      </c>
      <c r="S31" s="2"/>
      <c r="T31" s="2"/>
    </row>
    <row r="32" customFormat="false" ht="15" hidden="false" customHeight="false" outlineLevel="0" collapsed="false">
      <c r="A32" s="2"/>
      <c r="B32" s="2"/>
      <c r="C32" s="2"/>
      <c r="D32" s="3"/>
      <c r="E32" s="2"/>
      <c r="F32" s="2"/>
      <c r="G32" s="2"/>
      <c r="H32" s="3"/>
      <c r="I32" s="2"/>
      <c r="J32" s="2"/>
      <c r="K32" s="4" t="str">
        <f aca="false">IF(H32="","",H32+I32)</f>
        <v/>
      </c>
      <c r="L32" s="3"/>
      <c r="M32" s="2"/>
      <c r="N32" s="2"/>
      <c r="O32" s="2"/>
      <c r="P32" s="5" t="str">
        <f aca="false">IF(OR(O32="",M32=""),"",ROUND(O32*1000/(PI()*(M32/2)^2),1))</f>
        <v/>
      </c>
      <c r="Q32" s="6" t="str">
        <f aca="true">IF(A32="","",IF(L32&lt;&gt;"","Rompido",IF(K32="","",IF(TODAY()&gt;K32,"Atrasado",IF(TODAY()=K32,"Hoje","Previsto")))))</f>
        <v/>
      </c>
      <c r="R32" s="6" t="str">
        <f aca="false">IF(OR(P32="",G32=""),"",IF(J32&lt;&gt;"Sim","Acompanhamento",IF(P32&gt;=G32,"Sim","Não")))</f>
        <v/>
      </c>
      <c r="S32" s="2"/>
      <c r="T32" s="2"/>
    </row>
    <row r="33" customFormat="false" ht="15" hidden="false" customHeight="false" outlineLevel="0" collapsed="false">
      <c r="A33" s="2"/>
      <c r="B33" s="2"/>
      <c r="C33" s="2"/>
      <c r="D33" s="3"/>
      <c r="E33" s="2"/>
      <c r="F33" s="2"/>
      <c r="G33" s="2"/>
      <c r="H33" s="3"/>
      <c r="I33" s="2"/>
      <c r="J33" s="2"/>
      <c r="K33" s="4" t="str">
        <f aca="false">IF(H33="","",H33+I33)</f>
        <v/>
      </c>
      <c r="L33" s="3"/>
      <c r="M33" s="2"/>
      <c r="N33" s="2"/>
      <c r="O33" s="2"/>
      <c r="P33" s="5" t="str">
        <f aca="false">IF(OR(O33="",M33=""),"",ROUND(O33*1000/(PI()*(M33/2)^2),1))</f>
        <v/>
      </c>
      <c r="Q33" s="6" t="str">
        <f aca="true">IF(A33="","",IF(L33&lt;&gt;"","Rompido",IF(K33="","",IF(TODAY()&gt;K33,"Atrasado",IF(TODAY()=K33,"Hoje","Previsto")))))</f>
        <v/>
      </c>
      <c r="R33" s="6" t="str">
        <f aca="false">IF(OR(P33="",G33=""),"",IF(J33&lt;&gt;"Sim","Acompanhamento",IF(P33&gt;=G33,"Sim","Não")))</f>
        <v/>
      </c>
      <c r="S33" s="2"/>
      <c r="T33" s="2"/>
    </row>
    <row r="34" customFormat="false" ht="15" hidden="false" customHeight="false" outlineLevel="0" collapsed="false">
      <c r="A34" s="2"/>
      <c r="B34" s="2"/>
      <c r="C34" s="2"/>
      <c r="D34" s="3"/>
      <c r="E34" s="2"/>
      <c r="F34" s="2"/>
      <c r="G34" s="2"/>
      <c r="H34" s="3"/>
      <c r="I34" s="2"/>
      <c r="J34" s="2"/>
      <c r="K34" s="4" t="str">
        <f aca="false">IF(H34="","",H34+I34)</f>
        <v/>
      </c>
      <c r="L34" s="3"/>
      <c r="M34" s="2"/>
      <c r="N34" s="2"/>
      <c r="O34" s="2"/>
      <c r="P34" s="5" t="str">
        <f aca="false">IF(OR(O34="",M34=""),"",ROUND(O34*1000/(PI()*(M34/2)^2),1))</f>
        <v/>
      </c>
      <c r="Q34" s="6" t="str">
        <f aca="true">IF(A34="","",IF(L34&lt;&gt;"","Rompido",IF(K34="","",IF(TODAY()&gt;K34,"Atrasado",IF(TODAY()=K34,"Hoje","Previsto")))))</f>
        <v/>
      </c>
      <c r="R34" s="6" t="str">
        <f aca="false">IF(OR(P34="",G34=""),"",IF(J34&lt;&gt;"Sim","Acompanhamento",IF(P34&gt;=G34,"Sim","Não")))</f>
        <v/>
      </c>
      <c r="S34" s="2"/>
      <c r="T34" s="2"/>
    </row>
    <row r="35" customFormat="false" ht="15" hidden="false" customHeight="false" outlineLevel="0" collapsed="false">
      <c r="A35" s="2"/>
      <c r="B35" s="2"/>
      <c r="C35" s="2"/>
      <c r="D35" s="3"/>
      <c r="E35" s="2"/>
      <c r="F35" s="2"/>
      <c r="G35" s="2"/>
      <c r="H35" s="3"/>
      <c r="I35" s="2"/>
      <c r="J35" s="2"/>
      <c r="K35" s="4" t="str">
        <f aca="false">IF(H35="","",H35+I35)</f>
        <v/>
      </c>
      <c r="L35" s="3"/>
      <c r="M35" s="2"/>
      <c r="N35" s="2"/>
      <c r="O35" s="2"/>
      <c r="P35" s="5" t="str">
        <f aca="false">IF(OR(O35="",M35=""),"",ROUND(O35*1000/(PI()*(M35/2)^2),1))</f>
        <v/>
      </c>
      <c r="Q35" s="6" t="str">
        <f aca="true">IF(A35="","",IF(L35&lt;&gt;"","Rompido",IF(K35="","",IF(TODAY()&gt;K35,"Atrasado",IF(TODAY()=K35,"Hoje","Previsto")))))</f>
        <v/>
      </c>
      <c r="R35" s="6" t="str">
        <f aca="false">IF(OR(P35="",G35=""),"",IF(J35&lt;&gt;"Sim","Acompanhamento",IF(P35&gt;=G35,"Sim","Não")))</f>
        <v/>
      </c>
      <c r="S35" s="2"/>
      <c r="T35" s="2"/>
    </row>
    <row r="36" customFormat="false" ht="15" hidden="false" customHeight="false" outlineLevel="0" collapsed="false">
      <c r="A36" s="2"/>
      <c r="B36" s="2"/>
      <c r="C36" s="2"/>
      <c r="D36" s="3"/>
      <c r="E36" s="2"/>
      <c r="F36" s="2"/>
      <c r="G36" s="2"/>
      <c r="H36" s="3"/>
      <c r="I36" s="2"/>
      <c r="J36" s="2"/>
      <c r="K36" s="4" t="str">
        <f aca="false">IF(H36="","",H36+I36)</f>
        <v/>
      </c>
      <c r="L36" s="3"/>
      <c r="M36" s="2"/>
      <c r="N36" s="2"/>
      <c r="O36" s="2"/>
      <c r="P36" s="5" t="str">
        <f aca="false">IF(OR(O36="",M36=""),"",ROUND(O36*1000/(PI()*(M36/2)^2),1))</f>
        <v/>
      </c>
      <c r="Q36" s="6" t="str">
        <f aca="true">IF(A36="","",IF(L36&lt;&gt;"","Rompido",IF(K36="","",IF(TODAY()&gt;K36,"Atrasado",IF(TODAY()=K36,"Hoje","Previsto")))))</f>
        <v/>
      </c>
      <c r="R36" s="6" t="str">
        <f aca="false">IF(OR(P36="",G36=""),"",IF(J36&lt;&gt;"Sim","Acompanhamento",IF(P36&gt;=G36,"Sim","Não")))</f>
        <v/>
      </c>
      <c r="S36" s="2"/>
      <c r="T36" s="2"/>
    </row>
    <row r="37" customFormat="false" ht="15" hidden="false" customHeight="false" outlineLevel="0" collapsed="false">
      <c r="A37" s="2"/>
      <c r="B37" s="2"/>
      <c r="C37" s="2"/>
      <c r="D37" s="3"/>
      <c r="E37" s="2"/>
      <c r="F37" s="2"/>
      <c r="G37" s="2"/>
      <c r="H37" s="3"/>
      <c r="I37" s="2"/>
      <c r="J37" s="2"/>
      <c r="K37" s="4" t="str">
        <f aca="false">IF(H37="","",H37+I37)</f>
        <v/>
      </c>
      <c r="L37" s="3"/>
      <c r="M37" s="2"/>
      <c r="N37" s="2"/>
      <c r="O37" s="2"/>
      <c r="P37" s="5" t="str">
        <f aca="false">IF(OR(O37="",M37=""),"",ROUND(O37*1000/(PI()*(M37/2)^2),1))</f>
        <v/>
      </c>
      <c r="Q37" s="6" t="str">
        <f aca="true">IF(A37="","",IF(L37&lt;&gt;"","Rompido",IF(K37="","",IF(TODAY()&gt;K37,"Atrasado",IF(TODAY()=K37,"Hoje","Previsto")))))</f>
        <v/>
      </c>
      <c r="R37" s="6" t="str">
        <f aca="false">IF(OR(P37="",G37=""),"",IF(J37&lt;&gt;"Sim","Acompanhamento",IF(P37&gt;=G37,"Sim","Não")))</f>
        <v/>
      </c>
      <c r="S37" s="2"/>
      <c r="T37" s="2"/>
    </row>
    <row r="38" customFormat="false" ht="15" hidden="false" customHeight="false" outlineLevel="0" collapsed="false">
      <c r="A38" s="2"/>
      <c r="B38" s="2"/>
      <c r="C38" s="2"/>
      <c r="D38" s="3"/>
      <c r="E38" s="2"/>
      <c r="F38" s="2"/>
      <c r="G38" s="2"/>
      <c r="H38" s="3"/>
      <c r="I38" s="2"/>
      <c r="J38" s="2"/>
      <c r="K38" s="4" t="str">
        <f aca="false">IF(H38="","",H38+I38)</f>
        <v/>
      </c>
      <c r="L38" s="3"/>
      <c r="M38" s="2"/>
      <c r="N38" s="2"/>
      <c r="O38" s="2"/>
      <c r="P38" s="5" t="str">
        <f aca="false">IF(OR(O38="",M38=""),"",ROUND(O38*1000/(PI()*(M38/2)^2),1))</f>
        <v/>
      </c>
      <c r="Q38" s="6" t="str">
        <f aca="true">IF(A38="","",IF(L38&lt;&gt;"","Rompido",IF(K38="","",IF(TODAY()&gt;K38,"Atrasado",IF(TODAY()=K38,"Hoje","Previsto")))))</f>
        <v/>
      </c>
      <c r="R38" s="6" t="str">
        <f aca="false">IF(OR(P38="",G38=""),"",IF(J38&lt;&gt;"Sim","Acompanhamento",IF(P38&gt;=G38,"Sim","Não")))</f>
        <v/>
      </c>
      <c r="S38" s="2"/>
      <c r="T38" s="2"/>
    </row>
    <row r="39" customFormat="false" ht="15" hidden="false" customHeight="false" outlineLevel="0" collapsed="false">
      <c r="A39" s="2"/>
      <c r="B39" s="2"/>
      <c r="C39" s="2"/>
      <c r="D39" s="3"/>
      <c r="E39" s="2"/>
      <c r="F39" s="2"/>
      <c r="G39" s="2"/>
      <c r="H39" s="3"/>
      <c r="I39" s="2"/>
      <c r="J39" s="2"/>
      <c r="K39" s="4" t="str">
        <f aca="false">IF(H39="","",H39+I39)</f>
        <v/>
      </c>
      <c r="L39" s="3"/>
      <c r="M39" s="2"/>
      <c r="N39" s="2"/>
      <c r="O39" s="2"/>
      <c r="P39" s="5" t="str">
        <f aca="false">IF(OR(O39="",M39=""),"",ROUND(O39*1000/(PI()*(M39/2)^2),1))</f>
        <v/>
      </c>
      <c r="Q39" s="6" t="str">
        <f aca="true">IF(A39="","",IF(L39&lt;&gt;"","Rompido",IF(K39="","",IF(TODAY()&gt;K39,"Atrasado",IF(TODAY()=K39,"Hoje","Previsto")))))</f>
        <v/>
      </c>
      <c r="R39" s="6" t="str">
        <f aca="false">IF(OR(P39="",G39=""),"",IF(J39&lt;&gt;"Sim","Acompanhamento",IF(P39&gt;=G39,"Sim","Não")))</f>
        <v/>
      </c>
      <c r="S39" s="2"/>
      <c r="T39" s="2"/>
    </row>
    <row r="40" customFormat="false" ht="15" hidden="false" customHeight="false" outlineLevel="0" collapsed="false">
      <c r="A40" s="2"/>
      <c r="B40" s="2"/>
      <c r="C40" s="2"/>
      <c r="D40" s="3"/>
      <c r="E40" s="2"/>
      <c r="F40" s="2"/>
      <c r="G40" s="2"/>
      <c r="H40" s="3"/>
      <c r="I40" s="2"/>
      <c r="J40" s="2"/>
      <c r="K40" s="4" t="str">
        <f aca="false">IF(H40="","",H40+I40)</f>
        <v/>
      </c>
      <c r="L40" s="3"/>
      <c r="M40" s="2"/>
      <c r="N40" s="2"/>
      <c r="O40" s="2"/>
      <c r="P40" s="5" t="str">
        <f aca="false">IF(OR(O40="",M40=""),"",ROUND(O40*1000/(PI()*(M40/2)^2),1))</f>
        <v/>
      </c>
      <c r="Q40" s="6" t="str">
        <f aca="true">IF(A40="","",IF(L40&lt;&gt;"","Rompido",IF(K40="","",IF(TODAY()&gt;K40,"Atrasado",IF(TODAY()=K40,"Hoje","Previsto")))))</f>
        <v/>
      </c>
      <c r="R40" s="6" t="str">
        <f aca="false">IF(OR(P40="",G40=""),"",IF(J40&lt;&gt;"Sim","Acompanhamento",IF(P40&gt;=G40,"Sim","Não")))</f>
        <v/>
      </c>
      <c r="S40" s="2"/>
      <c r="T40" s="2"/>
    </row>
    <row r="41" customFormat="false" ht="15" hidden="false" customHeight="false" outlineLevel="0" collapsed="false">
      <c r="A41" s="2"/>
      <c r="B41" s="2"/>
      <c r="C41" s="2"/>
      <c r="D41" s="3"/>
      <c r="E41" s="2"/>
      <c r="F41" s="2"/>
      <c r="G41" s="2"/>
      <c r="H41" s="3"/>
      <c r="I41" s="2"/>
      <c r="J41" s="2"/>
      <c r="K41" s="4" t="str">
        <f aca="false">IF(H41="","",H41+I41)</f>
        <v/>
      </c>
      <c r="L41" s="3"/>
      <c r="M41" s="2"/>
      <c r="N41" s="2"/>
      <c r="O41" s="2"/>
      <c r="P41" s="5" t="str">
        <f aca="false">IF(OR(O41="",M41=""),"",ROUND(O41*1000/(PI()*(M41/2)^2),1))</f>
        <v/>
      </c>
      <c r="Q41" s="6" t="str">
        <f aca="true">IF(A41="","",IF(L41&lt;&gt;"","Rompido",IF(K41="","",IF(TODAY()&gt;K41,"Atrasado",IF(TODAY()=K41,"Hoje","Previsto")))))</f>
        <v/>
      </c>
      <c r="R41" s="6" t="str">
        <f aca="false">IF(OR(P41="",G41=""),"",IF(J41&lt;&gt;"Sim","Acompanhamento",IF(P41&gt;=G41,"Sim","Não")))</f>
        <v/>
      </c>
      <c r="S41" s="2"/>
      <c r="T41" s="2"/>
    </row>
    <row r="42" customFormat="false" ht="15" hidden="false" customHeight="false" outlineLevel="0" collapsed="false">
      <c r="A42" s="2"/>
      <c r="B42" s="2"/>
      <c r="C42" s="2"/>
      <c r="D42" s="3"/>
      <c r="E42" s="2"/>
      <c r="F42" s="2"/>
      <c r="G42" s="2"/>
      <c r="H42" s="3"/>
      <c r="I42" s="2"/>
      <c r="J42" s="2"/>
      <c r="K42" s="4" t="str">
        <f aca="false">IF(H42="","",H42+I42)</f>
        <v/>
      </c>
      <c r="L42" s="3"/>
      <c r="M42" s="2"/>
      <c r="N42" s="2"/>
      <c r="O42" s="2"/>
      <c r="P42" s="5" t="str">
        <f aca="false">IF(OR(O42="",M42=""),"",ROUND(O42*1000/(PI()*(M42/2)^2),1))</f>
        <v/>
      </c>
      <c r="Q42" s="6" t="str">
        <f aca="true">IF(A42="","",IF(L42&lt;&gt;"","Rompido",IF(K42="","",IF(TODAY()&gt;K42,"Atrasado",IF(TODAY()=K42,"Hoje","Previsto")))))</f>
        <v/>
      </c>
      <c r="R42" s="6" t="str">
        <f aca="false">IF(OR(P42="",G42=""),"",IF(J42&lt;&gt;"Sim","Acompanhamento",IF(P42&gt;=G42,"Sim","Não")))</f>
        <v/>
      </c>
      <c r="S42" s="2"/>
      <c r="T42" s="2"/>
    </row>
    <row r="43" customFormat="false" ht="15" hidden="false" customHeight="false" outlineLevel="0" collapsed="false">
      <c r="A43" s="2"/>
      <c r="B43" s="2"/>
      <c r="C43" s="2"/>
      <c r="D43" s="3"/>
      <c r="E43" s="2"/>
      <c r="F43" s="2"/>
      <c r="G43" s="2"/>
      <c r="H43" s="3"/>
      <c r="I43" s="2"/>
      <c r="J43" s="2"/>
      <c r="K43" s="4" t="str">
        <f aca="false">IF(H43="","",H43+I43)</f>
        <v/>
      </c>
      <c r="L43" s="3"/>
      <c r="M43" s="2"/>
      <c r="N43" s="2"/>
      <c r="O43" s="2"/>
      <c r="P43" s="5" t="str">
        <f aca="false">IF(OR(O43="",M43=""),"",ROUND(O43*1000/(PI()*(M43/2)^2),1))</f>
        <v/>
      </c>
      <c r="Q43" s="6" t="str">
        <f aca="true">IF(A43="","",IF(L43&lt;&gt;"","Rompido",IF(K43="","",IF(TODAY()&gt;K43,"Atrasado",IF(TODAY()=K43,"Hoje","Previsto")))))</f>
        <v/>
      </c>
      <c r="R43" s="6" t="str">
        <f aca="false">IF(OR(P43="",G43=""),"",IF(J43&lt;&gt;"Sim","Acompanhamento",IF(P43&gt;=G43,"Sim","Não")))</f>
        <v/>
      </c>
      <c r="S43" s="2"/>
      <c r="T43" s="2"/>
    </row>
    <row r="44" customFormat="false" ht="15" hidden="false" customHeight="false" outlineLevel="0" collapsed="false">
      <c r="A44" s="2"/>
      <c r="B44" s="2"/>
      <c r="C44" s="2"/>
      <c r="D44" s="3"/>
      <c r="E44" s="2"/>
      <c r="F44" s="2"/>
      <c r="G44" s="2"/>
      <c r="H44" s="3"/>
      <c r="I44" s="2"/>
      <c r="J44" s="2"/>
      <c r="K44" s="4" t="str">
        <f aca="false">IF(H44="","",H44+I44)</f>
        <v/>
      </c>
      <c r="L44" s="3"/>
      <c r="M44" s="2"/>
      <c r="N44" s="2"/>
      <c r="O44" s="2"/>
      <c r="P44" s="5" t="str">
        <f aca="false">IF(OR(O44="",M44=""),"",ROUND(O44*1000/(PI()*(M44/2)^2),1))</f>
        <v/>
      </c>
      <c r="Q44" s="6" t="str">
        <f aca="true">IF(A44="","",IF(L44&lt;&gt;"","Rompido",IF(K44="","",IF(TODAY()&gt;K44,"Atrasado",IF(TODAY()=K44,"Hoje","Previsto")))))</f>
        <v/>
      </c>
      <c r="R44" s="6" t="str">
        <f aca="false">IF(OR(P44="",G44=""),"",IF(J44&lt;&gt;"Sim","Acompanhamento",IF(P44&gt;=G44,"Sim","Não")))</f>
        <v/>
      </c>
      <c r="S44" s="2"/>
      <c r="T44" s="2"/>
    </row>
    <row r="45" customFormat="false" ht="15" hidden="false" customHeight="false" outlineLevel="0" collapsed="false">
      <c r="A45" s="2"/>
      <c r="B45" s="2"/>
      <c r="C45" s="2"/>
      <c r="D45" s="3"/>
      <c r="E45" s="2"/>
      <c r="F45" s="2"/>
      <c r="G45" s="2"/>
      <c r="H45" s="3"/>
      <c r="I45" s="2"/>
      <c r="J45" s="2"/>
      <c r="K45" s="4" t="str">
        <f aca="false">IF(H45="","",H45+I45)</f>
        <v/>
      </c>
      <c r="L45" s="3"/>
      <c r="M45" s="2"/>
      <c r="N45" s="2"/>
      <c r="O45" s="2"/>
      <c r="P45" s="5" t="str">
        <f aca="false">IF(OR(O45="",M45=""),"",ROUND(O45*1000/(PI()*(M45/2)^2),1))</f>
        <v/>
      </c>
      <c r="Q45" s="6" t="str">
        <f aca="true">IF(A45="","",IF(L45&lt;&gt;"","Rompido",IF(K45="","",IF(TODAY()&gt;K45,"Atrasado",IF(TODAY()=K45,"Hoje","Previsto")))))</f>
        <v/>
      </c>
      <c r="R45" s="6" t="str">
        <f aca="false">IF(OR(P45="",G45=""),"",IF(J45&lt;&gt;"Sim","Acompanhamento",IF(P45&gt;=G45,"Sim","Não")))</f>
        <v/>
      </c>
      <c r="S45" s="2"/>
      <c r="T45" s="2"/>
    </row>
    <row r="46" customFormat="false" ht="15" hidden="false" customHeight="false" outlineLevel="0" collapsed="false">
      <c r="A46" s="2"/>
      <c r="B46" s="2"/>
      <c r="C46" s="2"/>
      <c r="D46" s="3"/>
      <c r="E46" s="2"/>
      <c r="F46" s="2"/>
      <c r="G46" s="2"/>
      <c r="H46" s="3"/>
      <c r="I46" s="2"/>
      <c r="J46" s="2"/>
      <c r="K46" s="4" t="str">
        <f aca="false">IF(H46="","",H46+I46)</f>
        <v/>
      </c>
      <c r="L46" s="3"/>
      <c r="M46" s="2"/>
      <c r="N46" s="2"/>
      <c r="O46" s="2"/>
      <c r="P46" s="5" t="str">
        <f aca="false">IF(OR(O46="",M46=""),"",ROUND(O46*1000/(PI()*(M46/2)^2),1))</f>
        <v/>
      </c>
      <c r="Q46" s="6" t="str">
        <f aca="true">IF(A46="","",IF(L46&lt;&gt;"","Rompido",IF(K46="","",IF(TODAY()&gt;K46,"Atrasado",IF(TODAY()=K46,"Hoje","Previsto")))))</f>
        <v/>
      </c>
      <c r="R46" s="6" t="str">
        <f aca="false">IF(OR(P46="",G46=""),"",IF(J46&lt;&gt;"Sim","Acompanhamento",IF(P46&gt;=G46,"Sim","Não")))</f>
        <v/>
      </c>
      <c r="S46" s="2"/>
      <c r="T46" s="2"/>
    </row>
    <row r="47" customFormat="false" ht="15" hidden="false" customHeight="false" outlineLevel="0" collapsed="false">
      <c r="A47" s="2"/>
      <c r="B47" s="2"/>
      <c r="C47" s="2"/>
      <c r="D47" s="3"/>
      <c r="E47" s="2"/>
      <c r="F47" s="2"/>
      <c r="G47" s="2"/>
      <c r="H47" s="3"/>
      <c r="I47" s="2"/>
      <c r="J47" s="2"/>
      <c r="K47" s="4" t="str">
        <f aca="false">IF(H47="","",H47+I47)</f>
        <v/>
      </c>
      <c r="L47" s="3"/>
      <c r="M47" s="2"/>
      <c r="N47" s="2"/>
      <c r="O47" s="2"/>
      <c r="P47" s="5" t="str">
        <f aca="false">IF(OR(O47="",M47=""),"",ROUND(O47*1000/(PI()*(M47/2)^2),1))</f>
        <v/>
      </c>
      <c r="Q47" s="6" t="str">
        <f aca="true">IF(A47="","",IF(L47&lt;&gt;"","Rompido",IF(K47="","",IF(TODAY()&gt;K47,"Atrasado",IF(TODAY()=K47,"Hoje","Previsto")))))</f>
        <v/>
      </c>
      <c r="R47" s="6" t="str">
        <f aca="false">IF(OR(P47="",G47=""),"",IF(J47&lt;&gt;"Sim","Acompanhamento",IF(P47&gt;=G47,"Sim","Não")))</f>
        <v/>
      </c>
      <c r="S47" s="2"/>
      <c r="T47" s="2"/>
    </row>
    <row r="48" customFormat="false" ht="15" hidden="false" customHeight="false" outlineLevel="0" collapsed="false">
      <c r="A48" s="2"/>
      <c r="B48" s="2"/>
      <c r="C48" s="2"/>
      <c r="D48" s="3"/>
      <c r="E48" s="2"/>
      <c r="F48" s="2"/>
      <c r="G48" s="2"/>
      <c r="H48" s="3"/>
      <c r="I48" s="2"/>
      <c r="J48" s="2"/>
      <c r="K48" s="4" t="str">
        <f aca="false">IF(H48="","",H48+I48)</f>
        <v/>
      </c>
      <c r="L48" s="3"/>
      <c r="M48" s="2"/>
      <c r="N48" s="2"/>
      <c r="O48" s="2"/>
      <c r="P48" s="5" t="str">
        <f aca="false">IF(OR(O48="",M48=""),"",ROUND(O48*1000/(PI()*(M48/2)^2),1))</f>
        <v/>
      </c>
      <c r="Q48" s="6" t="str">
        <f aca="true">IF(A48="","",IF(L48&lt;&gt;"","Rompido",IF(K48="","",IF(TODAY()&gt;K48,"Atrasado",IF(TODAY()=K48,"Hoje","Previsto")))))</f>
        <v/>
      </c>
      <c r="R48" s="6" t="str">
        <f aca="false">IF(OR(P48="",G48=""),"",IF(J48&lt;&gt;"Sim","Acompanhamento",IF(P48&gt;=G48,"Sim","Não")))</f>
        <v/>
      </c>
      <c r="S48" s="2"/>
      <c r="T48" s="2"/>
    </row>
    <row r="49" customFormat="false" ht="15" hidden="false" customHeight="false" outlineLevel="0" collapsed="false">
      <c r="A49" s="2"/>
      <c r="B49" s="2"/>
      <c r="C49" s="2"/>
      <c r="D49" s="3"/>
      <c r="E49" s="2"/>
      <c r="F49" s="2"/>
      <c r="G49" s="2"/>
      <c r="H49" s="3"/>
      <c r="I49" s="2"/>
      <c r="J49" s="2"/>
      <c r="K49" s="4" t="str">
        <f aca="false">IF(H49="","",H49+I49)</f>
        <v/>
      </c>
      <c r="L49" s="3"/>
      <c r="M49" s="2"/>
      <c r="N49" s="2"/>
      <c r="O49" s="2"/>
      <c r="P49" s="5" t="str">
        <f aca="false">IF(OR(O49="",M49=""),"",ROUND(O49*1000/(PI()*(M49/2)^2),1))</f>
        <v/>
      </c>
      <c r="Q49" s="6" t="str">
        <f aca="true">IF(A49="","",IF(L49&lt;&gt;"","Rompido",IF(K49="","",IF(TODAY()&gt;K49,"Atrasado",IF(TODAY()=K49,"Hoje","Previsto")))))</f>
        <v/>
      </c>
      <c r="R49" s="6" t="str">
        <f aca="false">IF(OR(P49="",G49=""),"",IF(J49&lt;&gt;"Sim","Acompanhamento",IF(P49&gt;=G49,"Sim","Não")))</f>
        <v/>
      </c>
      <c r="S49" s="2"/>
      <c r="T49" s="2"/>
    </row>
    <row r="50" customFormat="false" ht="15" hidden="false" customHeight="false" outlineLevel="0" collapsed="false">
      <c r="A50" s="2"/>
      <c r="B50" s="2"/>
      <c r="C50" s="2"/>
      <c r="D50" s="3"/>
      <c r="E50" s="2"/>
      <c r="F50" s="2"/>
      <c r="G50" s="2"/>
      <c r="H50" s="3"/>
      <c r="I50" s="2"/>
      <c r="J50" s="2"/>
      <c r="K50" s="4" t="str">
        <f aca="false">IF(H50="","",H50+I50)</f>
        <v/>
      </c>
      <c r="L50" s="3"/>
      <c r="M50" s="2"/>
      <c r="N50" s="2"/>
      <c r="O50" s="2"/>
      <c r="P50" s="5" t="str">
        <f aca="false">IF(OR(O50="",M50=""),"",ROUND(O50*1000/(PI()*(M50/2)^2),1))</f>
        <v/>
      </c>
      <c r="Q50" s="6" t="str">
        <f aca="true">IF(A50="","",IF(L50&lt;&gt;"","Rompido",IF(K50="","",IF(TODAY()&gt;K50,"Atrasado",IF(TODAY()=K50,"Hoje","Previsto")))))</f>
        <v/>
      </c>
      <c r="R50" s="6" t="str">
        <f aca="false">IF(OR(P50="",G50=""),"",IF(J50&lt;&gt;"Sim","Acompanhamento",IF(P50&gt;=G50,"Sim","Não")))</f>
        <v/>
      </c>
      <c r="S50" s="2"/>
      <c r="T50" s="2"/>
    </row>
    <row r="51" customFormat="false" ht="15" hidden="false" customHeight="false" outlineLevel="0" collapsed="false">
      <c r="A51" s="2"/>
      <c r="B51" s="2"/>
      <c r="C51" s="2"/>
      <c r="D51" s="3"/>
      <c r="E51" s="2"/>
      <c r="F51" s="2"/>
      <c r="G51" s="2"/>
      <c r="H51" s="3"/>
      <c r="I51" s="2"/>
      <c r="J51" s="2"/>
      <c r="K51" s="4" t="str">
        <f aca="false">IF(H51="","",H51+I51)</f>
        <v/>
      </c>
      <c r="L51" s="3"/>
      <c r="M51" s="2"/>
      <c r="N51" s="2"/>
      <c r="O51" s="2"/>
      <c r="P51" s="5" t="str">
        <f aca="false">IF(OR(O51="",M51=""),"",ROUND(O51*1000/(PI()*(M51/2)^2),1))</f>
        <v/>
      </c>
      <c r="Q51" s="6" t="str">
        <f aca="true">IF(A51="","",IF(L51&lt;&gt;"","Rompido",IF(K51="","",IF(TODAY()&gt;K51,"Atrasado",IF(TODAY()=K51,"Hoje","Previsto")))))</f>
        <v/>
      </c>
      <c r="R51" s="6" t="str">
        <f aca="false">IF(OR(P51="",G51=""),"",IF(J51&lt;&gt;"Sim","Acompanhamento",IF(P51&gt;=G51,"Sim","Não")))</f>
        <v/>
      </c>
      <c r="S51" s="2"/>
      <c r="T51" s="2"/>
    </row>
    <row r="52" customFormat="false" ht="15" hidden="false" customHeight="false" outlineLevel="0" collapsed="false">
      <c r="A52" s="2"/>
      <c r="B52" s="2"/>
      <c r="C52" s="2"/>
      <c r="D52" s="3"/>
      <c r="E52" s="2"/>
      <c r="F52" s="2"/>
      <c r="G52" s="2"/>
      <c r="H52" s="3"/>
      <c r="I52" s="2"/>
      <c r="J52" s="2"/>
      <c r="K52" s="4" t="str">
        <f aca="false">IF(H52="","",H52+I52)</f>
        <v/>
      </c>
      <c r="L52" s="3"/>
      <c r="M52" s="2"/>
      <c r="N52" s="2"/>
      <c r="O52" s="2"/>
      <c r="P52" s="5" t="str">
        <f aca="false">IF(OR(O52="",M52=""),"",ROUND(O52*1000/(PI()*(M52/2)^2),1))</f>
        <v/>
      </c>
      <c r="Q52" s="6" t="str">
        <f aca="true">IF(A52="","",IF(L52&lt;&gt;"","Rompido",IF(K52="","",IF(TODAY()&gt;K52,"Atrasado",IF(TODAY()=K52,"Hoje","Previsto")))))</f>
        <v/>
      </c>
      <c r="R52" s="6" t="str">
        <f aca="false">IF(OR(P52="",G52=""),"",IF(J52&lt;&gt;"Sim","Acompanhamento",IF(P52&gt;=G52,"Sim","Não")))</f>
        <v/>
      </c>
      <c r="S52" s="2"/>
      <c r="T52" s="2"/>
    </row>
    <row r="53" customFormat="false" ht="15" hidden="false" customHeight="false" outlineLevel="0" collapsed="false">
      <c r="A53" s="2"/>
      <c r="B53" s="2"/>
      <c r="C53" s="2"/>
      <c r="D53" s="3"/>
      <c r="E53" s="2"/>
      <c r="F53" s="2"/>
      <c r="G53" s="2"/>
      <c r="H53" s="3"/>
      <c r="I53" s="2"/>
      <c r="J53" s="2"/>
      <c r="K53" s="4" t="str">
        <f aca="false">IF(H53="","",H53+I53)</f>
        <v/>
      </c>
      <c r="L53" s="3"/>
      <c r="M53" s="2"/>
      <c r="N53" s="2"/>
      <c r="O53" s="2"/>
      <c r="P53" s="5" t="str">
        <f aca="false">IF(OR(O53="",M53=""),"",ROUND(O53*1000/(PI()*(M53/2)^2),1))</f>
        <v/>
      </c>
      <c r="Q53" s="6" t="str">
        <f aca="true">IF(A53="","",IF(L53&lt;&gt;"","Rompido",IF(K53="","",IF(TODAY()&gt;K53,"Atrasado",IF(TODAY()=K53,"Hoje","Previsto")))))</f>
        <v/>
      </c>
      <c r="R53" s="6" t="str">
        <f aca="false">IF(OR(P53="",G53=""),"",IF(J53&lt;&gt;"Sim","Acompanhamento",IF(P53&gt;=G53,"Sim","Não")))</f>
        <v/>
      </c>
      <c r="S53" s="2"/>
      <c r="T53" s="2"/>
    </row>
    <row r="54" customFormat="false" ht="15" hidden="false" customHeight="false" outlineLevel="0" collapsed="false">
      <c r="A54" s="2"/>
      <c r="B54" s="2"/>
      <c r="C54" s="2"/>
      <c r="D54" s="3"/>
      <c r="E54" s="2"/>
      <c r="F54" s="2"/>
      <c r="G54" s="2"/>
      <c r="H54" s="3"/>
      <c r="I54" s="2"/>
      <c r="J54" s="2"/>
      <c r="K54" s="4" t="str">
        <f aca="false">IF(H54="","",H54+I54)</f>
        <v/>
      </c>
      <c r="L54" s="3"/>
      <c r="M54" s="2"/>
      <c r="N54" s="2"/>
      <c r="O54" s="2"/>
      <c r="P54" s="5" t="str">
        <f aca="false">IF(OR(O54="",M54=""),"",ROUND(O54*1000/(PI()*(M54/2)^2),1))</f>
        <v/>
      </c>
      <c r="Q54" s="6" t="str">
        <f aca="true">IF(A54="","",IF(L54&lt;&gt;"","Rompido",IF(K54="","",IF(TODAY()&gt;K54,"Atrasado",IF(TODAY()=K54,"Hoje","Previsto")))))</f>
        <v/>
      </c>
      <c r="R54" s="6" t="str">
        <f aca="false">IF(OR(P54="",G54=""),"",IF(J54&lt;&gt;"Sim","Acompanhamento",IF(P54&gt;=G54,"Sim","Não")))</f>
        <v/>
      </c>
      <c r="S54" s="2"/>
      <c r="T54" s="2"/>
    </row>
    <row r="55" customFormat="false" ht="15" hidden="false" customHeight="false" outlineLevel="0" collapsed="false">
      <c r="A55" s="2"/>
      <c r="B55" s="2"/>
      <c r="C55" s="2"/>
      <c r="D55" s="3"/>
      <c r="E55" s="2"/>
      <c r="F55" s="2"/>
      <c r="G55" s="2"/>
      <c r="H55" s="3"/>
      <c r="I55" s="2"/>
      <c r="J55" s="2"/>
      <c r="K55" s="4" t="str">
        <f aca="false">IF(H55="","",H55+I55)</f>
        <v/>
      </c>
      <c r="L55" s="3"/>
      <c r="M55" s="2"/>
      <c r="N55" s="2"/>
      <c r="O55" s="2"/>
      <c r="P55" s="5" t="str">
        <f aca="false">IF(OR(O55="",M55=""),"",ROUND(O55*1000/(PI()*(M55/2)^2),1))</f>
        <v/>
      </c>
      <c r="Q55" s="6" t="str">
        <f aca="true">IF(A55="","",IF(L55&lt;&gt;"","Rompido",IF(K55="","",IF(TODAY()&gt;K55,"Atrasado",IF(TODAY()=K55,"Hoje","Previsto")))))</f>
        <v/>
      </c>
      <c r="R55" s="6" t="str">
        <f aca="false">IF(OR(P55="",G55=""),"",IF(J55&lt;&gt;"Sim","Acompanhamento",IF(P55&gt;=G55,"Sim","Não")))</f>
        <v/>
      </c>
      <c r="S55" s="2"/>
      <c r="T55" s="2"/>
    </row>
    <row r="56" customFormat="false" ht="15" hidden="false" customHeight="false" outlineLevel="0" collapsed="false">
      <c r="A56" s="2"/>
      <c r="B56" s="2"/>
      <c r="C56" s="2"/>
      <c r="D56" s="3"/>
      <c r="E56" s="2"/>
      <c r="F56" s="2"/>
      <c r="G56" s="2"/>
      <c r="H56" s="3"/>
      <c r="I56" s="2"/>
      <c r="J56" s="2"/>
      <c r="K56" s="4" t="str">
        <f aca="false">IF(H56="","",H56+I56)</f>
        <v/>
      </c>
      <c r="L56" s="3"/>
      <c r="M56" s="2"/>
      <c r="N56" s="2"/>
      <c r="O56" s="2"/>
      <c r="P56" s="5" t="str">
        <f aca="false">IF(OR(O56="",M56=""),"",ROUND(O56*1000/(PI()*(M56/2)^2),1))</f>
        <v/>
      </c>
      <c r="Q56" s="6" t="str">
        <f aca="true">IF(A56="","",IF(L56&lt;&gt;"","Rompido",IF(K56="","",IF(TODAY()&gt;K56,"Atrasado",IF(TODAY()=K56,"Hoje","Previsto")))))</f>
        <v/>
      </c>
      <c r="R56" s="6" t="str">
        <f aca="false">IF(OR(P56="",G56=""),"",IF(J56&lt;&gt;"Sim","Acompanhamento",IF(P56&gt;=G56,"Sim","Não")))</f>
        <v/>
      </c>
      <c r="S56" s="2"/>
      <c r="T56" s="2"/>
    </row>
    <row r="57" customFormat="false" ht="15" hidden="false" customHeight="false" outlineLevel="0" collapsed="false">
      <c r="A57" s="2"/>
      <c r="B57" s="2"/>
      <c r="C57" s="2"/>
      <c r="D57" s="3"/>
      <c r="E57" s="2"/>
      <c r="F57" s="2"/>
      <c r="G57" s="2"/>
      <c r="H57" s="3"/>
      <c r="I57" s="2"/>
      <c r="J57" s="2"/>
      <c r="K57" s="4" t="str">
        <f aca="false">IF(H57="","",H57+I57)</f>
        <v/>
      </c>
      <c r="L57" s="3"/>
      <c r="M57" s="2"/>
      <c r="N57" s="2"/>
      <c r="O57" s="2"/>
      <c r="P57" s="5" t="str">
        <f aca="false">IF(OR(O57="",M57=""),"",ROUND(O57*1000/(PI()*(M57/2)^2),1))</f>
        <v/>
      </c>
      <c r="Q57" s="6" t="str">
        <f aca="true">IF(A57="","",IF(L57&lt;&gt;"","Rompido",IF(K57="","",IF(TODAY()&gt;K57,"Atrasado",IF(TODAY()=K57,"Hoje","Previsto")))))</f>
        <v/>
      </c>
      <c r="R57" s="6" t="str">
        <f aca="false">IF(OR(P57="",G57=""),"",IF(J57&lt;&gt;"Sim","Acompanhamento",IF(P57&gt;=G57,"Sim","Não")))</f>
        <v/>
      </c>
      <c r="S57" s="2"/>
      <c r="T57" s="2"/>
    </row>
    <row r="58" customFormat="false" ht="15" hidden="false" customHeight="false" outlineLevel="0" collapsed="false">
      <c r="A58" s="2"/>
      <c r="B58" s="2"/>
      <c r="C58" s="2"/>
      <c r="D58" s="3"/>
      <c r="E58" s="2"/>
      <c r="F58" s="2"/>
      <c r="G58" s="2"/>
      <c r="H58" s="3"/>
      <c r="I58" s="2"/>
      <c r="J58" s="2"/>
      <c r="K58" s="4" t="str">
        <f aca="false">IF(H58="","",H58+I58)</f>
        <v/>
      </c>
      <c r="L58" s="3"/>
      <c r="M58" s="2"/>
      <c r="N58" s="2"/>
      <c r="O58" s="2"/>
      <c r="P58" s="5" t="str">
        <f aca="false">IF(OR(O58="",M58=""),"",ROUND(O58*1000/(PI()*(M58/2)^2),1))</f>
        <v/>
      </c>
      <c r="Q58" s="6" t="str">
        <f aca="true">IF(A58="","",IF(L58&lt;&gt;"","Rompido",IF(K58="","",IF(TODAY()&gt;K58,"Atrasado",IF(TODAY()=K58,"Hoje","Previsto")))))</f>
        <v/>
      </c>
      <c r="R58" s="6" t="str">
        <f aca="false">IF(OR(P58="",G58=""),"",IF(J58&lt;&gt;"Sim","Acompanhamento",IF(P58&gt;=G58,"Sim","Não")))</f>
        <v/>
      </c>
      <c r="S58" s="2"/>
      <c r="T58" s="2"/>
    </row>
    <row r="59" customFormat="false" ht="15" hidden="false" customHeight="false" outlineLevel="0" collapsed="false">
      <c r="A59" s="2"/>
      <c r="B59" s="2"/>
      <c r="C59" s="2"/>
      <c r="D59" s="3"/>
      <c r="E59" s="2"/>
      <c r="F59" s="2"/>
      <c r="G59" s="2"/>
      <c r="H59" s="3"/>
      <c r="I59" s="2"/>
      <c r="J59" s="2"/>
      <c r="K59" s="4" t="str">
        <f aca="false">IF(H59="","",H59+I59)</f>
        <v/>
      </c>
      <c r="L59" s="3"/>
      <c r="M59" s="2"/>
      <c r="N59" s="2"/>
      <c r="O59" s="2"/>
      <c r="P59" s="5" t="str">
        <f aca="false">IF(OR(O59="",M59=""),"",ROUND(O59*1000/(PI()*(M59/2)^2),1))</f>
        <v/>
      </c>
      <c r="Q59" s="6" t="str">
        <f aca="true">IF(A59="","",IF(L59&lt;&gt;"","Rompido",IF(K59="","",IF(TODAY()&gt;K59,"Atrasado",IF(TODAY()=K59,"Hoje","Previsto")))))</f>
        <v/>
      </c>
      <c r="R59" s="6" t="str">
        <f aca="false">IF(OR(P59="",G59=""),"",IF(J59&lt;&gt;"Sim","Acompanhamento",IF(P59&gt;=G59,"Sim","Não")))</f>
        <v/>
      </c>
      <c r="S59" s="2"/>
      <c r="T59" s="2"/>
    </row>
    <row r="60" customFormat="false" ht="15" hidden="false" customHeight="false" outlineLevel="0" collapsed="false">
      <c r="A60" s="2"/>
      <c r="B60" s="2"/>
      <c r="C60" s="2"/>
      <c r="D60" s="3"/>
      <c r="E60" s="2"/>
      <c r="F60" s="2"/>
      <c r="G60" s="2"/>
      <c r="H60" s="3"/>
      <c r="I60" s="2"/>
      <c r="J60" s="2"/>
      <c r="K60" s="4" t="str">
        <f aca="false">IF(H60="","",H60+I60)</f>
        <v/>
      </c>
      <c r="L60" s="3"/>
      <c r="M60" s="2"/>
      <c r="N60" s="2"/>
      <c r="O60" s="2"/>
      <c r="P60" s="5" t="str">
        <f aca="false">IF(OR(O60="",M60=""),"",ROUND(O60*1000/(PI()*(M60/2)^2),1))</f>
        <v/>
      </c>
      <c r="Q60" s="6" t="str">
        <f aca="true">IF(A60="","",IF(L60&lt;&gt;"","Rompido",IF(K60="","",IF(TODAY()&gt;K60,"Atrasado",IF(TODAY()=K60,"Hoje","Previsto")))))</f>
        <v/>
      </c>
      <c r="R60" s="6" t="str">
        <f aca="false">IF(OR(P60="",G60=""),"",IF(J60&lt;&gt;"Sim","Acompanhamento",IF(P60&gt;=G60,"Sim","Não")))</f>
        <v/>
      </c>
      <c r="S60" s="2"/>
      <c r="T60" s="2"/>
    </row>
    <row r="61" customFormat="false" ht="15" hidden="false" customHeight="false" outlineLevel="0" collapsed="false">
      <c r="A61" s="2"/>
      <c r="B61" s="2"/>
      <c r="C61" s="2"/>
      <c r="D61" s="3"/>
      <c r="E61" s="2"/>
      <c r="F61" s="2"/>
      <c r="G61" s="2"/>
      <c r="H61" s="3"/>
      <c r="I61" s="2"/>
      <c r="J61" s="2"/>
      <c r="K61" s="4" t="str">
        <f aca="false">IF(H61="","",H61+I61)</f>
        <v/>
      </c>
      <c r="L61" s="3"/>
      <c r="M61" s="2"/>
      <c r="N61" s="2"/>
      <c r="O61" s="2"/>
      <c r="P61" s="5" t="str">
        <f aca="false">IF(OR(O61="",M61=""),"",ROUND(O61*1000/(PI()*(M61/2)^2),1))</f>
        <v/>
      </c>
      <c r="Q61" s="6" t="str">
        <f aca="true">IF(A61="","",IF(L61&lt;&gt;"","Rompido",IF(K61="","",IF(TODAY()&gt;K61,"Atrasado",IF(TODAY()=K61,"Hoje","Previsto")))))</f>
        <v/>
      </c>
      <c r="R61" s="6" t="str">
        <f aca="false">IF(OR(P61="",G61=""),"",IF(J61&lt;&gt;"Sim","Acompanhamento",IF(P61&gt;=G61,"Sim","Não")))</f>
        <v/>
      </c>
      <c r="S61" s="2"/>
      <c r="T61" s="2"/>
    </row>
    <row r="62" customFormat="false" ht="15" hidden="false" customHeight="false" outlineLevel="0" collapsed="false">
      <c r="A62" s="2"/>
      <c r="B62" s="2"/>
      <c r="C62" s="2"/>
      <c r="D62" s="3"/>
      <c r="E62" s="2"/>
      <c r="F62" s="2"/>
      <c r="G62" s="2"/>
      <c r="H62" s="3"/>
      <c r="I62" s="2"/>
      <c r="J62" s="2"/>
      <c r="K62" s="4" t="str">
        <f aca="false">IF(H62="","",H62+I62)</f>
        <v/>
      </c>
      <c r="L62" s="3"/>
      <c r="M62" s="2"/>
      <c r="N62" s="2"/>
      <c r="O62" s="2"/>
      <c r="P62" s="5" t="str">
        <f aca="false">IF(OR(O62="",M62=""),"",ROUND(O62*1000/(PI()*(M62/2)^2),1))</f>
        <v/>
      </c>
      <c r="Q62" s="6" t="str">
        <f aca="true">IF(A62="","",IF(L62&lt;&gt;"","Rompido",IF(K62="","",IF(TODAY()&gt;K62,"Atrasado",IF(TODAY()=K62,"Hoje","Previsto")))))</f>
        <v/>
      </c>
      <c r="R62" s="6" t="str">
        <f aca="false">IF(OR(P62="",G62=""),"",IF(J62&lt;&gt;"Sim","Acompanhamento",IF(P62&gt;=G62,"Sim","Não")))</f>
        <v/>
      </c>
      <c r="S62" s="2"/>
      <c r="T62" s="2"/>
    </row>
    <row r="63" customFormat="false" ht="15" hidden="false" customHeight="false" outlineLevel="0" collapsed="false">
      <c r="A63" s="2"/>
      <c r="B63" s="2"/>
      <c r="C63" s="2"/>
      <c r="D63" s="3"/>
      <c r="E63" s="2"/>
      <c r="F63" s="2"/>
      <c r="G63" s="2"/>
      <c r="H63" s="3"/>
      <c r="I63" s="2"/>
      <c r="J63" s="2"/>
      <c r="K63" s="4" t="str">
        <f aca="false">IF(H63="","",H63+I63)</f>
        <v/>
      </c>
      <c r="L63" s="3"/>
      <c r="M63" s="2"/>
      <c r="N63" s="2"/>
      <c r="O63" s="2"/>
      <c r="P63" s="5" t="str">
        <f aca="false">IF(OR(O63="",M63=""),"",ROUND(O63*1000/(PI()*(M63/2)^2),1))</f>
        <v/>
      </c>
      <c r="Q63" s="6" t="str">
        <f aca="true">IF(A63="","",IF(L63&lt;&gt;"","Rompido",IF(K63="","",IF(TODAY()&gt;K63,"Atrasado",IF(TODAY()=K63,"Hoje","Previsto")))))</f>
        <v/>
      </c>
      <c r="R63" s="6" t="str">
        <f aca="false">IF(OR(P63="",G63=""),"",IF(J63&lt;&gt;"Sim","Acompanhamento",IF(P63&gt;=G63,"Sim","Não")))</f>
        <v/>
      </c>
      <c r="S63" s="2"/>
      <c r="T63" s="2"/>
    </row>
    <row r="64" customFormat="false" ht="15" hidden="false" customHeight="false" outlineLevel="0" collapsed="false">
      <c r="A64" s="2"/>
      <c r="B64" s="2"/>
      <c r="C64" s="2"/>
      <c r="D64" s="3"/>
      <c r="E64" s="2"/>
      <c r="F64" s="2"/>
      <c r="G64" s="2"/>
      <c r="H64" s="3"/>
      <c r="I64" s="2"/>
      <c r="J64" s="2"/>
      <c r="K64" s="4" t="str">
        <f aca="false">IF(H64="","",H64+I64)</f>
        <v/>
      </c>
      <c r="L64" s="3"/>
      <c r="M64" s="2"/>
      <c r="N64" s="2"/>
      <c r="O64" s="2"/>
      <c r="P64" s="5" t="str">
        <f aca="false">IF(OR(O64="",M64=""),"",ROUND(O64*1000/(PI()*(M64/2)^2),1))</f>
        <v/>
      </c>
      <c r="Q64" s="6" t="str">
        <f aca="true">IF(A64="","",IF(L64&lt;&gt;"","Rompido",IF(K64="","",IF(TODAY()&gt;K64,"Atrasado",IF(TODAY()=K64,"Hoje","Previsto")))))</f>
        <v/>
      </c>
      <c r="R64" s="6" t="str">
        <f aca="false">IF(OR(P64="",G64=""),"",IF(J64&lt;&gt;"Sim","Acompanhamento",IF(P64&gt;=G64,"Sim","Não")))</f>
        <v/>
      </c>
      <c r="S64" s="2"/>
      <c r="T64" s="2"/>
    </row>
    <row r="65" customFormat="false" ht="15" hidden="false" customHeight="false" outlineLevel="0" collapsed="false">
      <c r="A65" s="2"/>
      <c r="B65" s="2"/>
      <c r="C65" s="2"/>
      <c r="D65" s="3"/>
      <c r="E65" s="2"/>
      <c r="F65" s="2"/>
      <c r="G65" s="2"/>
      <c r="H65" s="3"/>
      <c r="I65" s="2"/>
      <c r="J65" s="2"/>
      <c r="K65" s="4" t="str">
        <f aca="false">IF(H65="","",H65+I65)</f>
        <v/>
      </c>
      <c r="L65" s="3"/>
      <c r="M65" s="2"/>
      <c r="N65" s="2"/>
      <c r="O65" s="2"/>
      <c r="P65" s="5" t="str">
        <f aca="false">IF(OR(O65="",M65=""),"",ROUND(O65*1000/(PI()*(M65/2)^2),1))</f>
        <v/>
      </c>
      <c r="Q65" s="6" t="str">
        <f aca="true">IF(A65="","",IF(L65&lt;&gt;"","Rompido",IF(K65="","",IF(TODAY()&gt;K65,"Atrasado",IF(TODAY()=K65,"Hoje","Previsto")))))</f>
        <v/>
      </c>
      <c r="R65" s="6" t="str">
        <f aca="false">IF(OR(P65="",G65=""),"",IF(J65&lt;&gt;"Sim","Acompanhamento",IF(P65&gt;=G65,"Sim","Não")))</f>
        <v/>
      </c>
      <c r="S65" s="2"/>
      <c r="T65" s="2"/>
    </row>
    <row r="66" customFormat="false" ht="15" hidden="false" customHeight="false" outlineLevel="0" collapsed="false">
      <c r="A66" s="2"/>
      <c r="B66" s="2"/>
      <c r="C66" s="2"/>
      <c r="D66" s="3"/>
      <c r="E66" s="2"/>
      <c r="F66" s="2"/>
      <c r="G66" s="2"/>
      <c r="H66" s="3"/>
      <c r="I66" s="2"/>
      <c r="J66" s="2"/>
      <c r="K66" s="4" t="str">
        <f aca="false">IF(H66="","",H66+I66)</f>
        <v/>
      </c>
      <c r="L66" s="3"/>
      <c r="M66" s="2"/>
      <c r="N66" s="2"/>
      <c r="O66" s="2"/>
      <c r="P66" s="5" t="str">
        <f aca="false">IF(OR(O66="",M66=""),"",ROUND(O66*1000/(PI()*(M66/2)^2),1))</f>
        <v/>
      </c>
      <c r="Q66" s="6" t="str">
        <f aca="true">IF(A66="","",IF(L66&lt;&gt;"","Rompido",IF(K66="","",IF(TODAY()&gt;K66,"Atrasado",IF(TODAY()=K66,"Hoje","Previsto")))))</f>
        <v/>
      </c>
      <c r="R66" s="6" t="str">
        <f aca="false">IF(OR(P66="",G66=""),"",IF(J66&lt;&gt;"Sim","Acompanhamento",IF(P66&gt;=G66,"Sim","Não")))</f>
        <v/>
      </c>
      <c r="S66" s="2"/>
      <c r="T66" s="2"/>
    </row>
    <row r="67" customFormat="false" ht="15" hidden="false" customHeight="false" outlineLevel="0" collapsed="false">
      <c r="A67" s="2"/>
      <c r="B67" s="2"/>
      <c r="C67" s="2"/>
      <c r="D67" s="3"/>
      <c r="E67" s="2"/>
      <c r="F67" s="2"/>
      <c r="G67" s="2"/>
      <c r="H67" s="3"/>
      <c r="I67" s="2"/>
      <c r="J67" s="2"/>
      <c r="K67" s="4" t="str">
        <f aca="false">IF(H67="","",H67+I67)</f>
        <v/>
      </c>
      <c r="L67" s="3"/>
      <c r="M67" s="2"/>
      <c r="N67" s="2"/>
      <c r="O67" s="2"/>
      <c r="P67" s="5" t="str">
        <f aca="false">IF(OR(O67="",M67=""),"",ROUND(O67*1000/(PI()*(M67/2)^2),1))</f>
        <v/>
      </c>
      <c r="Q67" s="6" t="str">
        <f aca="true">IF(A67="","",IF(L67&lt;&gt;"","Rompido",IF(K67="","",IF(TODAY()&gt;K67,"Atrasado",IF(TODAY()=K67,"Hoje","Previsto")))))</f>
        <v/>
      </c>
      <c r="R67" s="6" t="str">
        <f aca="false">IF(OR(P67="",G67=""),"",IF(J67&lt;&gt;"Sim","Acompanhamento",IF(P67&gt;=G67,"Sim","Não")))</f>
        <v/>
      </c>
      <c r="S67" s="2"/>
      <c r="T67" s="2"/>
    </row>
    <row r="68" customFormat="false" ht="15" hidden="false" customHeight="false" outlineLevel="0" collapsed="false">
      <c r="A68" s="2"/>
      <c r="B68" s="2"/>
      <c r="C68" s="2"/>
      <c r="D68" s="3"/>
      <c r="E68" s="2"/>
      <c r="F68" s="2"/>
      <c r="G68" s="2"/>
      <c r="H68" s="3"/>
      <c r="I68" s="2"/>
      <c r="J68" s="2"/>
      <c r="K68" s="4" t="str">
        <f aca="false">IF(H68="","",H68+I68)</f>
        <v/>
      </c>
      <c r="L68" s="3"/>
      <c r="M68" s="2"/>
      <c r="N68" s="2"/>
      <c r="O68" s="2"/>
      <c r="P68" s="5" t="str">
        <f aca="false">IF(OR(O68="",M68=""),"",ROUND(O68*1000/(PI()*(M68/2)^2),1))</f>
        <v/>
      </c>
      <c r="Q68" s="6" t="str">
        <f aca="true">IF(A68="","",IF(L68&lt;&gt;"","Rompido",IF(K68="","",IF(TODAY()&gt;K68,"Atrasado",IF(TODAY()=K68,"Hoje","Previsto")))))</f>
        <v/>
      </c>
      <c r="R68" s="6" t="str">
        <f aca="false">IF(OR(P68="",G68=""),"",IF(J68&lt;&gt;"Sim","Acompanhamento",IF(P68&gt;=G68,"Sim","Não")))</f>
        <v/>
      </c>
      <c r="S68" s="2"/>
      <c r="T68" s="2"/>
    </row>
    <row r="69" customFormat="false" ht="15" hidden="false" customHeight="false" outlineLevel="0" collapsed="false">
      <c r="A69" s="2"/>
      <c r="B69" s="2"/>
      <c r="C69" s="2"/>
      <c r="D69" s="3"/>
      <c r="E69" s="2"/>
      <c r="F69" s="2"/>
      <c r="G69" s="2"/>
      <c r="H69" s="3"/>
      <c r="I69" s="2"/>
      <c r="J69" s="2"/>
      <c r="K69" s="4" t="str">
        <f aca="false">IF(H69="","",H69+I69)</f>
        <v/>
      </c>
      <c r="L69" s="3"/>
      <c r="M69" s="2"/>
      <c r="N69" s="2"/>
      <c r="O69" s="2"/>
      <c r="P69" s="5" t="str">
        <f aca="false">IF(OR(O69="",M69=""),"",ROUND(O69*1000/(PI()*(M69/2)^2),1))</f>
        <v/>
      </c>
      <c r="Q69" s="6" t="str">
        <f aca="true">IF(A69="","",IF(L69&lt;&gt;"","Rompido",IF(K69="","",IF(TODAY()&gt;K69,"Atrasado",IF(TODAY()=K69,"Hoje","Previsto")))))</f>
        <v/>
      </c>
      <c r="R69" s="6" t="str">
        <f aca="false">IF(OR(P69="",G69=""),"",IF(J69&lt;&gt;"Sim","Acompanhamento",IF(P69&gt;=G69,"Sim","Não")))</f>
        <v/>
      </c>
      <c r="S69" s="2"/>
      <c r="T69" s="2"/>
    </row>
    <row r="70" customFormat="false" ht="15" hidden="false" customHeight="false" outlineLevel="0" collapsed="false">
      <c r="A70" s="2"/>
      <c r="B70" s="2"/>
      <c r="C70" s="2"/>
      <c r="D70" s="3"/>
      <c r="E70" s="2"/>
      <c r="F70" s="2"/>
      <c r="G70" s="2"/>
      <c r="H70" s="3"/>
      <c r="I70" s="2"/>
      <c r="J70" s="2"/>
      <c r="K70" s="4" t="str">
        <f aca="false">IF(H70="","",H70+I70)</f>
        <v/>
      </c>
      <c r="L70" s="3"/>
      <c r="M70" s="2"/>
      <c r="N70" s="2"/>
      <c r="O70" s="2"/>
      <c r="P70" s="5" t="str">
        <f aca="false">IF(OR(O70="",M70=""),"",ROUND(O70*1000/(PI()*(M70/2)^2),1))</f>
        <v/>
      </c>
      <c r="Q70" s="6" t="str">
        <f aca="true">IF(A70="","",IF(L70&lt;&gt;"","Rompido",IF(K70="","",IF(TODAY()&gt;K70,"Atrasado",IF(TODAY()=K70,"Hoje","Previsto")))))</f>
        <v/>
      </c>
      <c r="R70" s="6" t="str">
        <f aca="false">IF(OR(P70="",G70=""),"",IF(J70&lt;&gt;"Sim","Acompanhamento",IF(P70&gt;=G70,"Sim","Não")))</f>
        <v/>
      </c>
      <c r="S70" s="2"/>
      <c r="T70" s="2"/>
    </row>
    <row r="71" customFormat="false" ht="15" hidden="false" customHeight="false" outlineLevel="0" collapsed="false">
      <c r="A71" s="2"/>
      <c r="B71" s="2"/>
      <c r="C71" s="2"/>
      <c r="D71" s="3"/>
      <c r="E71" s="2"/>
      <c r="F71" s="2"/>
      <c r="G71" s="2"/>
      <c r="H71" s="3"/>
      <c r="I71" s="2"/>
      <c r="J71" s="2"/>
      <c r="K71" s="4" t="str">
        <f aca="false">IF(H71="","",H71+I71)</f>
        <v/>
      </c>
      <c r="L71" s="3"/>
      <c r="M71" s="2"/>
      <c r="N71" s="2"/>
      <c r="O71" s="2"/>
      <c r="P71" s="5" t="str">
        <f aca="false">IF(OR(O71="",M71=""),"",ROUND(O71*1000/(PI()*(M71/2)^2),1))</f>
        <v/>
      </c>
      <c r="Q71" s="6" t="str">
        <f aca="true">IF(A71="","",IF(L71&lt;&gt;"","Rompido",IF(K71="","",IF(TODAY()&gt;K71,"Atrasado",IF(TODAY()=K71,"Hoje","Previsto")))))</f>
        <v/>
      </c>
      <c r="R71" s="6" t="str">
        <f aca="false">IF(OR(P71="",G71=""),"",IF(J71&lt;&gt;"Sim","Acompanhamento",IF(P71&gt;=G71,"Sim","Não")))</f>
        <v/>
      </c>
      <c r="S71" s="2"/>
      <c r="T71" s="2"/>
    </row>
    <row r="72" customFormat="false" ht="15" hidden="false" customHeight="false" outlineLevel="0" collapsed="false">
      <c r="A72" s="2"/>
      <c r="B72" s="2"/>
      <c r="C72" s="2"/>
      <c r="D72" s="3"/>
      <c r="E72" s="2"/>
      <c r="F72" s="2"/>
      <c r="G72" s="2"/>
      <c r="H72" s="3"/>
      <c r="I72" s="2"/>
      <c r="J72" s="2"/>
      <c r="K72" s="4" t="str">
        <f aca="false">IF(H72="","",H72+I72)</f>
        <v/>
      </c>
      <c r="L72" s="3"/>
      <c r="M72" s="2"/>
      <c r="N72" s="2"/>
      <c r="O72" s="2"/>
      <c r="P72" s="5" t="str">
        <f aca="false">IF(OR(O72="",M72=""),"",ROUND(O72*1000/(PI()*(M72/2)^2),1))</f>
        <v/>
      </c>
      <c r="Q72" s="6" t="str">
        <f aca="true">IF(A72="","",IF(L72&lt;&gt;"","Rompido",IF(K72="","",IF(TODAY()&gt;K72,"Atrasado",IF(TODAY()=K72,"Hoje","Previsto")))))</f>
        <v/>
      </c>
      <c r="R72" s="6" t="str">
        <f aca="false">IF(OR(P72="",G72=""),"",IF(J72&lt;&gt;"Sim","Acompanhamento",IF(P72&gt;=G72,"Sim","Não")))</f>
        <v/>
      </c>
      <c r="S72" s="2"/>
      <c r="T72" s="2"/>
    </row>
    <row r="73" customFormat="false" ht="15" hidden="false" customHeight="false" outlineLevel="0" collapsed="false">
      <c r="A73" s="2"/>
      <c r="B73" s="2"/>
      <c r="C73" s="2"/>
      <c r="D73" s="3"/>
      <c r="E73" s="2"/>
      <c r="F73" s="2"/>
      <c r="G73" s="2"/>
      <c r="H73" s="3"/>
      <c r="I73" s="2"/>
      <c r="J73" s="2"/>
      <c r="K73" s="4" t="str">
        <f aca="false">IF(H73="","",H73+I73)</f>
        <v/>
      </c>
      <c r="L73" s="3"/>
      <c r="M73" s="2"/>
      <c r="N73" s="2"/>
      <c r="O73" s="2"/>
      <c r="P73" s="5" t="str">
        <f aca="false">IF(OR(O73="",M73=""),"",ROUND(O73*1000/(PI()*(M73/2)^2),1))</f>
        <v/>
      </c>
      <c r="Q73" s="6" t="str">
        <f aca="true">IF(A73="","",IF(L73&lt;&gt;"","Rompido",IF(K73="","",IF(TODAY()&gt;K73,"Atrasado",IF(TODAY()=K73,"Hoje","Previsto")))))</f>
        <v/>
      </c>
      <c r="R73" s="6" t="str">
        <f aca="false">IF(OR(P73="",G73=""),"",IF(J73&lt;&gt;"Sim","Acompanhamento",IF(P73&gt;=G73,"Sim","Não")))</f>
        <v/>
      </c>
      <c r="S73" s="2"/>
      <c r="T73" s="2"/>
    </row>
    <row r="74" customFormat="false" ht="15" hidden="false" customHeight="false" outlineLevel="0" collapsed="false">
      <c r="A74" s="2"/>
      <c r="B74" s="2"/>
      <c r="C74" s="2"/>
      <c r="D74" s="3"/>
      <c r="E74" s="2"/>
      <c r="F74" s="2"/>
      <c r="G74" s="2"/>
      <c r="H74" s="3"/>
      <c r="I74" s="2"/>
      <c r="J74" s="2"/>
      <c r="K74" s="4" t="str">
        <f aca="false">IF(H74="","",H74+I74)</f>
        <v/>
      </c>
      <c r="L74" s="3"/>
      <c r="M74" s="2"/>
      <c r="N74" s="2"/>
      <c r="O74" s="2"/>
      <c r="P74" s="5" t="str">
        <f aca="false">IF(OR(O74="",M74=""),"",ROUND(O74*1000/(PI()*(M74/2)^2),1))</f>
        <v/>
      </c>
      <c r="Q74" s="6" t="str">
        <f aca="true">IF(A74="","",IF(L74&lt;&gt;"","Rompido",IF(K74="","",IF(TODAY()&gt;K74,"Atrasado",IF(TODAY()=K74,"Hoje","Previsto")))))</f>
        <v/>
      </c>
      <c r="R74" s="6" t="str">
        <f aca="false">IF(OR(P74="",G74=""),"",IF(J74&lt;&gt;"Sim","Acompanhamento",IF(P74&gt;=G74,"Sim","Não")))</f>
        <v/>
      </c>
      <c r="S74" s="2"/>
      <c r="T74" s="2"/>
    </row>
    <row r="75" customFormat="false" ht="15" hidden="false" customHeight="false" outlineLevel="0" collapsed="false">
      <c r="A75" s="2"/>
      <c r="B75" s="2"/>
      <c r="C75" s="2"/>
      <c r="D75" s="3"/>
      <c r="E75" s="2"/>
      <c r="F75" s="2"/>
      <c r="G75" s="2"/>
      <c r="H75" s="3"/>
      <c r="I75" s="2"/>
      <c r="J75" s="2"/>
      <c r="K75" s="4" t="str">
        <f aca="false">IF(H75="","",H75+I75)</f>
        <v/>
      </c>
      <c r="L75" s="3"/>
      <c r="M75" s="2"/>
      <c r="N75" s="2"/>
      <c r="O75" s="2"/>
      <c r="P75" s="5" t="str">
        <f aca="false">IF(OR(O75="",M75=""),"",ROUND(O75*1000/(PI()*(M75/2)^2),1))</f>
        <v/>
      </c>
      <c r="Q75" s="6" t="str">
        <f aca="true">IF(A75="","",IF(L75&lt;&gt;"","Rompido",IF(K75="","",IF(TODAY()&gt;K75,"Atrasado",IF(TODAY()=K75,"Hoje","Previsto")))))</f>
        <v/>
      </c>
      <c r="R75" s="6" t="str">
        <f aca="false">IF(OR(P75="",G75=""),"",IF(J75&lt;&gt;"Sim","Acompanhamento",IF(P75&gt;=G75,"Sim","Não")))</f>
        <v/>
      </c>
      <c r="S75" s="2"/>
      <c r="T75" s="2"/>
    </row>
    <row r="76" customFormat="false" ht="15" hidden="false" customHeight="false" outlineLevel="0" collapsed="false">
      <c r="A76" s="2"/>
      <c r="B76" s="2"/>
      <c r="C76" s="2"/>
      <c r="D76" s="3"/>
      <c r="E76" s="2"/>
      <c r="F76" s="2"/>
      <c r="G76" s="2"/>
      <c r="H76" s="3"/>
      <c r="I76" s="2"/>
      <c r="J76" s="2"/>
      <c r="K76" s="4" t="str">
        <f aca="false">IF(H76="","",H76+I76)</f>
        <v/>
      </c>
      <c r="L76" s="3"/>
      <c r="M76" s="2"/>
      <c r="N76" s="2"/>
      <c r="O76" s="2"/>
      <c r="P76" s="5" t="str">
        <f aca="false">IF(OR(O76="",M76=""),"",ROUND(O76*1000/(PI()*(M76/2)^2),1))</f>
        <v/>
      </c>
      <c r="Q76" s="6" t="str">
        <f aca="true">IF(A76="","",IF(L76&lt;&gt;"","Rompido",IF(K76="","",IF(TODAY()&gt;K76,"Atrasado",IF(TODAY()=K76,"Hoje","Previsto")))))</f>
        <v/>
      </c>
      <c r="R76" s="6" t="str">
        <f aca="false">IF(OR(P76="",G76=""),"",IF(J76&lt;&gt;"Sim","Acompanhamento",IF(P76&gt;=G76,"Sim","Não")))</f>
        <v/>
      </c>
      <c r="S76" s="2"/>
      <c r="T76" s="2"/>
    </row>
    <row r="77" customFormat="false" ht="15" hidden="false" customHeight="false" outlineLevel="0" collapsed="false">
      <c r="A77" s="2"/>
      <c r="B77" s="2"/>
      <c r="C77" s="2"/>
      <c r="D77" s="3"/>
      <c r="E77" s="2"/>
      <c r="F77" s="2"/>
      <c r="G77" s="2"/>
      <c r="H77" s="3"/>
      <c r="I77" s="2"/>
      <c r="J77" s="2"/>
      <c r="K77" s="4" t="str">
        <f aca="false">IF(H77="","",H77+I77)</f>
        <v/>
      </c>
      <c r="L77" s="3"/>
      <c r="M77" s="2"/>
      <c r="N77" s="2"/>
      <c r="O77" s="2"/>
      <c r="P77" s="5" t="str">
        <f aca="false">IF(OR(O77="",M77=""),"",ROUND(O77*1000/(PI()*(M77/2)^2),1))</f>
        <v/>
      </c>
      <c r="Q77" s="6" t="str">
        <f aca="true">IF(A77="","",IF(L77&lt;&gt;"","Rompido",IF(K77="","",IF(TODAY()&gt;K77,"Atrasado",IF(TODAY()=K77,"Hoje","Previsto")))))</f>
        <v/>
      </c>
      <c r="R77" s="6" t="str">
        <f aca="false">IF(OR(P77="",G77=""),"",IF(J77&lt;&gt;"Sim","Acompanhamento",IF(P77&gt;=G77,"Sim","Não")))</f>
        <v/>
      </c>
      <c r="S77" s="2"/>
      <c r="T77" s="2"/>
    </row>
    <row r="78" customFormat="false" ht="15" hidden="false" customHeight="false" outlineLevel="0" collapsed="false">
      <c r="A78" s="2"/>
      <c r="B78" s="2"/>
      <c r="C78" s="2"/>
      <c r="D78" s="3"/>
      <c r="E78" s="2"/>
      <c r="F78" s="2"/>
      <c r="G78" s="2"/>
      <c r="H78" s="3"/>
      <c r="I78" s="2"/>
      <c r="J78" s="2"/>
      <c r="K78" s="4" t="str">
        <f aca="false">IF(H78="","",H78+I78)</f>
        <v/>
      </c>
      <c r="L78" s="3"/>
      <c r="M78" s="2"/>
      <c r="N78" s="2"/>
      <c r="O78" s="2"/>
      <c r="P78" s="5" t="str">
        <f aca="false">IF(OR(O78="",M78=""),"",ROUND(O78*1000/(PI()*(M78/2)^2),1))</f>
        <v/>
      </c>
      <c r="Q78" s="6" t="str">
        <f aca="true">IF(A78="","",IF(L78&lt;&gt;"","Rompido",IF(K78="","",IF(TODAY()&gt;K78,"Atrasado",IF(TODAY()=K78,"Hoje","Previsto")))))</f>
        <v/>
      </c>
      <c r="R78" s="6" t="str">
        <f aca="false">IF(OR(P78="",G78=""),"",IF(J78&lt;&gt;"Sim","Acompanhamento",IF(P78&gt;=G78,"Sim","Não")))</f>
        <v/>
      </c>
      <c r="S78" s="2"/>
      <c r="T78" s="2"/>
    </row>
    <row r="79" customFormat="false" ht="15" hidden="false" customHeight="false" outlineLevel="0" collapsed="false">
      <c r="A79" s="2"/>
      <c r="B79" s="2"/>
      <c r="C79" s="2"/>
      <c r="D79" s="3"/>
      <c r="E79" s="2"/>
      <c r="F79" s="2"/>
      <c r="G79" s="2"/>
      <c r="H79" s="3"/>
      <c r="I79" s="2"/>
      <c r="J79" s="2"/>
      <c r="K79" s="4" t="str">
        <f aca="false">IF(H79="","",H79+I79)</f>
        <v/>
      </c>
      <c r="L79" s="3"/>
      <c r="M79" s="2"/>
      <c r="N79" s="2"/>
      <c r="O79" s="2"/>
      <c r="P79" s="5" t="str">
        <f aca="false">IF(OR(O79="",M79=""),"",ROUND(O79*1000/(PI()*(M79/2)^2),1))</f>
        <v/>
      </c>
      <c r="Q79" s="6" t="str">
        <f aca="true">IF(A79="","",IF(L79&lt;&gt;"","Rompido",IF(K79="","",IF(TODAY()&gt;K79,"Atrasado",IF(TODAY()=K79,"Hoje","Previsto")))))</f>
        <v/>
      </c>
      <c r="R79" s="6" t="str">
        <f aca="false">IF(OR(P79="",G79=""),"",IF(J79&lt;&gt;"Sim","Acompanhamento",IF(P79&gt;=G79,"Sim","Não")))</f>
        <v/>
      </c>
      <c r="S79" s="2"/>
      <c r="T79" s="2"/>
    </row>
    <row r="80" customFormat="false" ht="15" hidden="false" customHeight="false" outlineLevel="0" collapsed="false">
      <c r="A80" s="2"/>
      <c r="B80" s="2"/>
      <c r="C80" s="2"/>
      <c r="D80" s="3"/>
      <c r="E80" s="2"/>
      <c r="F80" s="2"/>
      <c r="G80" s="2"/>
      <c r="H80" s="3"/>
      <c r="I80" s="2"/>
      <c r="J80" s="2"/>
      <c r="K80" s="4" t="str">
        <f aca="false">IF(H80="","",H80+I80)</f>
        <v/>
      </c>
      <c r="L80" s="3"/>
      <c r="M80" s="2"/>
      <c r="N80" s="2"/>
      <c r="O80" s="2"/>
      <c r="P80" s="5" t="str">
        <f aca="false">IF(OR(O80="",M80=""),"",ROUND(O80*1000/(PI()*(M80/2)^2),1))</f>
        <v/>
      </c>
      <c r="Q80" s="6" t="str">
        <f aca="true">IF(A80="","",IF(L80&lt;&gt;"","Rompido",IF(K80="","",IF(TODAY()&gt;K80,"Atrasado",IF(TODAY()=K80,"Hoje","Previsto")))))</f>
        <v/>
      </c>
      <c r="R80" s="6" t="str">
        <f aca="false">IF(OR(P80="",G80=""),"",IF(J80&lt;&gt;"Sim","Acompanhamento",IF(P80&gt;=G80,"Sim","Não")))</f>
        <v/>
      </c>
      <c r="S80" s="2"/>
      <c r="T80" s="2"/>
    </row>
    <row r="81" customFormat="false" ht="15" hidden="false" customHeight="false" outlineLevel="0" collapsed="false">
      <c r="A81" s="2"/>
      <c r="B81" s="2"/>
      <c r="C81" s="2"/>
      <c r="D81" s="3"/>
      <c r="E81" s="2"/>
      <c r="F81" s="2"/>
      <c r="G81" s="2"/>
      <c r="H81" s="3"/>
      <c r="I81" s="2"/>
      <c r="J81" s="2"/>
      <c r="K81" s="4" t="str">
        <f aca="false">IF(H81="","",H81+I81)</f>
        <v/>
      </c>
      <c r="L81" s="3"/>
      <c r="M81" s="2"/>
      <c r="N81" s="2"/>
      <c r="O81" s="2"/>
      <c r="P81" s="5" t="str">
        <f aca="false">IF(OR(O81="",M81=""),"",ROUND(O81*1000/(PI()*(M81/2)^2),1))</f>
        <v/>
      </c>
      <c r="Q81" s="6" t="str">
        <f aca="true">IF(A81="","",IF(L81&lt;&gt;"","Rompido",IF(K81="","",IF(TODAY()&gt;K81,"Atrasado",IF(TODAY()=K81,"Hoje","Previsto")))))</f>
        <v/>
      </c>
      <c r="R81" s="6" t="str">
        <f aca="false">IF(OR(P81="",G81=""),"",IF(J81&lt;&gt;"Sim","Acompanhamento",IF(P81&gt;=G81,"Sim","Não")))</f>
        <v/>
      </c>
      <c r="S81" s="2"/>
      <c r="T81" s="2"/>
    </row>
    <row r="82" customFormat="false" ht="15" hidden="false" customHeight="false" outlineLevel="0" collapsed="false">
      <c r="A82" s="2"/>
      <c r="B82" s="2"/>
      <c r="C82" s="2"/>
      <c r="D82" s="3"/>
      <c r="E82" s="2"/>
      <c r="F82" s="2"/>
      <c r="G82" s="2"/>
      <c r="H82" s="3"/>
      <c r="I82" s="2"/>
      <c r="J82" s="2"/>
      <c r="K82" s="4" t="str">
        <f aca="false">IF(H82="","",H82+I82)</f>
        <v/>
      </c>
      <c r="L82" s="3"/>
      <c r="M82" s="2"/>
      <c r="N82" s="2"/>
      <c r="O82" s="2"/>
      <c r="P82" s="5" t="str">
        <f aca="false">IF(OR(O82="",M82=""),"",ROUND(O82*1000/(PI()*(M82/2)^2),1))</f>
        <v/>
      </c>
      <c r="Q82" s="6" t="str">
        <f aca="true">IF(A82="","",IF(L82&lt;&gt;"","Rompido",IF(K82="","",IF(TODAY()&gt;K82,"Atrasado",IF(TODAY()=K82,"Hoje","Previsto")))))</f>
        <v/>
      </c>
      <c r="R82" s="6" t="str">
        <f aca="false">IF(OR(P82="",G82=""),"",IF(J82&lt;&gt;"Sim","Acompanhamento",IF(P82&gt;=G82,"Sim","Não")))</f>
        <v/>
      </c>
      <c r="S82" s="2"/>
      <c r="T82" s="2"/>
    </row>
    <row r="83" customFormat="false" ht="15" hidden="false" customHeight="false" outlineLevel="0" collapsed="false">
      <c r="A83" s="2"/>
      <c r="B83" s="2"/>
      <c r="C83" s="2"/>
      <c r="D83" s="3"/>
      <c r="E83" s="2"/>
      <c r="F83" s="2"/>
      <c r="G83" s="2"/>
      <c r="H83" s="3"/>
      <c r="I83" s="2"/>
      <c r="J83" s="2"/>
      <c r="K83" s="4" t="str">
        <f aca="false">IF(H83="","",H83+I83)</f>
        <v/>
      </c>
      <c r="L83" s="3"/>
      <c r="M83" s="2"/>
      <c r="N83" s="2"/>
      <c r="O83" s="2"/>
      <c r="P83" s="5" t="str">
        <f aca="false">IF(OR(O83="",M83=""),"",ROUND(O83*1000/(PI()*(M83/2)^2),1))</f>
        <v/>
      </c>
      <c r="Q83" s="6" t="str">
        <f aca="true">IF(A83="","",IF(L83&lt;&gt;"","Rompido",IF(K83="","",IF(TODAY()&gt;K83,"Atrasado",IF(TODAY()=K83,"Hoje","Previsto")))))</f>
        <v/>
      </c>
      <c r="R83" s="6" t="str">
        <f aca="false">IF(OR(P83="",G83=""),"",IF(J83&lt;&gt;"Sim","Acompanhamento",IF(P83&gt;=G83,"Sim","Não")))</f>
        <v/>
      </c>
      <c r="S83" s="2"/>
      <c r="T83" s="2"/>
    </row>
    <row r="84" customFormat="false" ht="15" hidden="false" customHeight="false" outlineLevel="0" collapsed="false">
      <c r="A84" s="2"/>
      <c r="B84" s="2"/>
      <c r="C84" s="2"/>
      <c r="D84" s="3"/>
      <c r="E84" s="2"/>
      <c r="F84" s="2"/>
      <c r="G84" s="2"/>
      <c r="H84" s="3"/>
      <c r="I84" s="2"/>
      <c r="J84" s="2"/>
      <c r="K84" s="4" t="str">
        <f aca="false">IF(H84="","",H84+I84)</f>
        <v/>
      </c>
      <c r="L84" s="3"/>
      <c r="M84" s="2"/>
      <c r="N84" s="2"/>
      <c r="O84" s="2"/>
      <c r="P84" s="5" t="str">
        <f aca="false">IF(OR(O84="",M84=""),"",ROUND(O84*1000/(PI()*(M84/2)^2),1))</f>
        <v/>
      </c>
      <c r="Q84" s="6" t="str">
        <f aca="true">IF(A84="","",IF(L84&lt;&gt;"","Rompido",IF(K84="","",IF(TODAY()&gt;K84,"Atrasado",IF(TODAY()=K84,"Hoje","Previsto")))))</f>
        <v/>
      </c>
      <c r="R84" s="6" t="str">
        <f aca="false">IF(OR(P84="",G84=""),"",IF(J84&lt;&gt;"Sim","Acompanhamento",IF(P84&gt;=G84,"Sim","Não")))</f>
        <v/>
      </c>
      <c r="S84" s="2"/>
      <c r="T84" s="2"/>
    </row>
    <row r="85" customFormat="false" ht="15" hidden="false" customHeight="false" outlineLevel="0" collapsed="false">
      <c r="A85" s="2"/>
      <c r="B85" s="2"/>
      <c r="C85" s="2"/>
      <c r="D85" s="3"/>
      <c r="E85" s="2"/>
      <c r="F85" s="2"/>
      <c r="G85" s="2"/>
      <c r="H85" s="3"/>
      <c r="I85" s="2"/>
      <c r="J85" s="2"/>
      <c r="K85" s="4" t="str">
        <f aca="false">IF(H85="","",H85+I85)</f>
        <v/>
      </c>
      <c r="L85" s="3"/>
      <c r="M85" s="2"/>
      <c r="N85" s="2"/>
      <c r="O85" s="2"/>
      <c r="P85" s="5" t="str">
        <f aca="false">IF(OR(O85="",M85=""),"",ROUND(O85*1000/(PI()*(M85/2)^2),1))</f>
        <v/>
      </c>
      <c r="Q85" s="6" t="str">
        <f aca="true">IF(A85="","",IF(L85&lt;&gt;"","Rompido",IF(K85="","",IF(TODAY()&gt;K85,"Atrasado",IF(TODAY()=K85,"Hoje","Previsto")))))</f>
        <v/>
      </c>
      <c r="R85" s="6" t="str">
        <f aca="false">IF(OR(P85="",G85=""),"",IF(J85&lt;&gt;"Sim","Acompanhamento",IF(P85&gt;=G85,"Sim","Não")))</f>
        <v/>
      </c>
      <c r="S85" s="2"/>
      <c r="T85" s="2"/>
    </row>
    <row r="86" customFormat="false" ht="15" hidden="false" customHeight="false" outlineLevel="0" collapsed="false">
      <c r="A86" s="2"/>
      <c r="B86" s="2"/>
      <c r="C86" s="2"/>
      <c r="D86" s="3"/>
      <c r="E86" s="2"/>
      <c r="F86" s="2"/>
      <c r="G86" s="2"/>
      <c r="H86" s="3"/>
      <c r="I86" s="2"/>
      <c r="J86" s="2"/>
      <c r="K86" s="4" t="str">
        <f aca="false">IF(H86="","",H86+I86)</f>
        <v/>
      </c>
      <c r="L86" s="3"/>
      <c r="M86" s="2"/>
      <c r="N86" s="2"/>
      <c r="O86" s="2"/>
      <c r="P86" s="5" t="str">
        <f aca="false">IF(OR(O86="",M86=""),"",ROUND(O86*1000/(PI()*(M86/2)^2),1))</f>
        <v/>
      </c>
      <c r="Q86" s="6" t="str">
        <f aca="true">IF(A86="","",IF(L86&lt;&gt;"","Rompido",IF(K86="","",IF(TODAY()&gt;K86,"Atrasado",IF(TODAY()=K86,"Hoje","Previsto")))))</f>
        <v/>
      </c>
      <c r="R86" s="6" t="str">
        <f aca="false">IF(OR(P86="",G86=""),"",IF(J86&lt;&gt;"Sim","Acompanhamento",IF(P86&gt;=G86,"Sim","Não")))</f>
        <v/>
      </c>
      <c r="S86" s="2"/>
      <c r="T86" s="2"/>
    </row>
    <row r="87" customFormat="false" ht="15" hidden="false" customHeight="false" outlineLevel="0" collapsed="false">
      <c r="A87" s="2"/>
      <c r="B87" s="2"/>
      <c r="C87" s="2"/>
      <c r="D87" s="3"/>
      <c r="E87" s="2"/>
      <c r="F87" s="2"/>
      <c r="G87" s="2"/>
      <c r="H87" s="3"/>
      <c r="I87" s="2"/>
      <c r="J87" s="2"/>
      <c r="K87" s="4" t="str">
        <f aca="false">IF(H87="","",H87+I87)</f>
        <v/>
      </c>
      <c r="L87" s="3"/>
      <c r="M87" s="2"/>
      <c r="N87" s="2"/>
      <c r="O87" s="2"/>
      <c r="P87" s="5" t="str">
        <f aca="false">IF(OR(O87="",M87=""),"",ROUND(O87*1000/(PI()*(M87/2)^2),1))</f>
        <v/>
      </c>
      <c r="Q87" s="6" t="str">
        <f aca="true">IF(A87="","",IF(L87&lt;&gt;"","Rompido",IF(K87="","",IF(TODAY()&gt;K87,"Atrasado",IF(TODAY()=K87,"Hoje","Previsto")))))</f>
        <v/>
      </c>
      <c r="R87" s="6" t="str">
        <f aca="false">IF(OR(P87="",G87=""),"",IF(J87&lt;&gt;"Sim","Acompanhamento",IF(P87&gt;=G87,"Sim","Não")))</f>
        <v/>
      </c>
      <c r="S87" s="2"/>
      <c r="T87" s="2"/>
    </row>
    <row r="88" customFormat="false" ht="15" hidden="false" customHeight="false" outlineLevel="0" collapsed="false">
      <c r="A88" s="2"/>
      <c r="B88" s="2"/>
      <c r="C88" s="2"/>
      <c r="D88" s="3"/>
      <c r="E88" s="2"/>
      <c r="F88" s="2"/>
      <c r="G88" s="2"/>
      <c r="H88" s="3"/>
      <c r="I88" s="2"/>
      <c r="J88" s="2"/>
      <c r="K88" s="4" t="str">
        <f aca="false">IF(H88="","",H88+I88)</f>
        <v/>
      </c>
      <c r="L88" s="3"/>
      <c r="M88" s="2"/>
      <c r="N88" s="2"/>
      <c r="O88" s="2"/>
      <c r="P88" s="5" t="str">
        <f aca="false">IF(OR(O88="",M88=""),"",ROUND(O88*1000/(PI()*(M88/2)^2),1))</f>
        <v/>
      </c>
      <c r="Q88" s="6" t="str">
        <f aca="true">IF(A88="","",IF(L88&lt;&gt;"","Rompido",IF(K88="","",IF(TODAY()&gt;K88,"Atrasado",IF(TODAY()=K88,"Hoje","Previsto")))))</f>
        <v/>
      </c>
      <c r="R88" s="6" t="str">
        <f aca="false">IF(OR(P88="",G88=""),"",IF(J88&lt;&gt;"Sim","Acompanhamento",IF(P88&gt;=G88,"Sim","Não")))</f>
        <v/>
      </c>
      <c r="S88" s="2"/>
      <c r="T88" s="2"/>
    </row>
    <row r="89" customFormat="false" ht="15" hidden="false" customHeight="false" outlineLevel="0" collapsed="false">
      <c r="A89" s="2"/>
      <c r="B89" s="2"/>
      <c r="C89" s="2"/>
      <c r="D89" s="3"/>
      <c r="E89" s="2"/>
      <c r="F89" s="2"/>
      <c r="G89" s="2"/>
      <c r="H89" s="3"/>
      <c r="I89" s="2"/>
      <c r="J89" s="2"/>
      <c r="K89" s="4" t="str">
        <f aca="false">IF(H89="","",H89+I89)</f>
        <v/>
      </c>
      <c r="L89" s="3"/>
      <c r="M89" s="2"/>
      <c r="N89" s="2"/>
      <c r="O89" s="2"/>
      <c r="P89" s="5" t="str">
        <f aca="false">IF(OR(O89="",M89=""),"",ROUND(O89*1000/(PI()*(M89/2)^2),1))</f>
        <v/>
      </c>
      <c r="Q89" s="6" t="str">
        <f aca="true">IF(A89="","",IF(L89&lt;&gt;"","Rompido",IF(K89="","",IF(TODAY()&gt;K89,"Atrasado",IF(TODAY()=K89,"Hoje","Previsto")))))</f>
        <v/>
      </c>
      <c r="R89" s="6" t="str">
        <f aca="false">IF(OR(P89="",G89=""),"",IF(J89&lt;&gt;"Sim","Acompanhamento",IF(P89&gt;=G89,"Sim","Não")))</f>
        <v/>
      </c>
      <c r="S89" s="2"/>
      <c r="T89" s="2"/>
    </row>
    <row r="90" customFormat="false" ht="15" hidden="false" customHeight="false" outlineLevel="0" collapsed="false">
      <c r="A90" s="2"/>
      <c r="B90" s="2"/>
      <c r="C90" s="2"/>
      <c r="D90" s="3"/>
      <c r="E90" s="2"/>
      <c r="F90" s="2"/>
      <c r="G90" s="2"/>
      <c r="H90" s="3"/>
      <c r="I90" s="2"/>
      <c r="J90" s="2"/>
      <c r="K90" s="4" t="str">
        <f aca="false">IF(H90="","",H90+I90)</f>
        <v/>
      </c>
      <c r="L90" s="3"/>
      <c r="M90" s="2"/>
      <c r="N90" s="2"/>
      <c r="O90" s="2"/>
      <c r="P90" s="5" t="str">
        <f aca="false">IF(OR(O90="",M90=""),"",ROUND(O90*1000/(PI()*(M90/2)^2),1))</f>
        <v/>
      </c>
      <c r="Q90" s="6" t="str">
        <f aca="true">IF(A90="","",IF(L90&lt;&gt;"","Rompido",IF(K90="","",IF(TODAY()&gt;K90,"Atrasado",IF(TODAY()=K90,"Hoje","Previsto")))))</f>
        <v/>
      </c>
      <c r="R90" s="6" t="str">
        <f aca="false">IF(OR(P90="",G90=""),"",IF(J90&lt;&gt;"Sim","Acompanhamento",IF(P90&gt;=G90,"Sim","Não")))</f>
        <v/>
      </c>
      <c r="S90" s="2"/>
      <c r="T90" s="2"/>
    </row>
    <row r="91" customFormat="false" ht="15" hidden="false" customHeight="false" outlineLevel="0" collapsed="false">
      <c r="A91" s="2"/>
      <c r="B91" s="2"/>
      <c r="C91" s="2"/>
      <c r="D91" s="3"/>
      <c r="E91" s="2"/>
      <c r="F91" s="2"/>
      <c r="G91" s="2"/>
      <c r="H91" s="3"/>
      <c r="I91" s="2"/>
      <c r="J91" s="2"/>
      <c r="K91" s="4" t="str">
        <f aca="false">IF(H91="","",H91+I91)</f>
        <v/>
      </c>
      <c r="L91" s="3"/>
      <c r="M91" s="2"/>
      <c r="N91" s="2"/>
      <c r="O91" s="2"/>
      <c r="P91" s="5" t="str">
        <f aca="false">IF(OR(O91="",M91=""),"",ROUND(O91*1000/(PI()*(M91/2)^2),1))</f>
        <v/>
      </c>
      <c r="Q91" s="6" t="str">
        <f aca="true">IF(A91="","",IF(L91&lt;&gt;"","Rompido",IF(K91="","",IF(TODAY()&gt;K91,"Atrasado",IF(TODAY()=K91,"Hoje","Previsto")))))</f>
        <v/>
      </c>
      <c r="R91" s="6" t="str">
        <f aca="false">IF(OR(P91="",G91=""),"",IF(J91&lt;&gt;"Sim","Acompanhamento",IF(P91&gt;=G91,"Sim","Não")))</f>
        <v/>
      </c>
      <c r="S91" s="2"/>
      <c r="T91" s="2"/>
    </row>
    <row r="92" customFormat="false" ht="15" hidden="false" customHeight="false" outlineLevel="0" collapsed="false">
      <c r="A92" s="2"/>
      <c r="B92" s="2"/>
      <c r="C92" s="2"/>
      <c r="D92" s="3"/>
      <c r="E92" s="2"/>
      <c r="F92" s="2"/>
      <c r="G92" s="2"/>
      <c r="H92" s="3"/>
      <c r="I92" s="2"/>
      <c r="J92" s="2"/>
      <c r="K92" s="4" t="str">
        <f aca="false">IF(H92="","",H92+I92)</f>
        <v/>
      </c>
      <c r="L92" s="3"/>
      <c r="M92" s="2"/>
      <c r="N92" s="2"/>
      <c r="O92" s="2"/>
      <c r="P92" s="5" t="str">
        <f aca="false">IF(OR(O92="",M92=""),"",ROUND(O92*1000/(PI()*(M92/2)^2),1))</f>
        <v/>
      </c>
      <c r="Q92" s="6" t="str">
        <f aca="true">IF(A92="","",IF(L92&lt;&gt;"","Rompido",IF(K92="","",IF(TODAY()&gt;K92,"Atrasado",IF(TODAY()=K92,"Hoje","Previsto")))))</f>
        <v/>
      </c>
      <c r="R92" s="6" t="str">
        <f aca="false">IF(OR(P92="",G92=""),"",IF(J92&lt;&gt;"Sim","Acompanhamento",IF(P92&gt;=G92,"Sim","Não")))</f>
        <v/>
      </c>
      <c r="S92" s="2"/>
      <c r="T92" s="2"/>
    </row>
    <row r="93" customFormat="false" ht="15" hidden="false" customHeight="false" outlineLevel="0" collapsed="false">
      <c r="A93" s="2"/>
      <c r="B93" s="2"/>
      <c r="C93" s="2"/>
      <c r="D93" s="3"/>
      <c r="E93" s="2"/>
      <c r="F93" s="2"/>
      <c r="G93" s="2"/>
      <c r="H93" s="3"/>
      <c r="I93" s="2"/>
      <c r="J93" s="2"/>
      <c r="K93" s="4" t="str">
        <f aca="false">IF(H93="","",H93+I93)</f>
        <v/>
      </c>
      <c r="L93" s="3"/>
      <c r="M93" s="2"/>
      <c r="N93" s="2"/>
      <c r="O93" s="2"/>
      <c r="P93" s="5" t="str">
        <f aca="false">IF(OR(O93="",M93=""),"",ROUND(O93*1000/(PI()*(M93/2)^2),1))</f>
        <v/>
      </c>
      <c r="Q93" s="6" t="str">
        <f aca="true">IF(A93="","",IF(L93&lt;&gt;"","Rompido",IF(K93="","",IF(TODAY()&gt;K93,"Atrasado",IF(TODAY()=K93,"Hoje","Previsto")))))</f>
        <v/>
      </c>
      <c r="R93" s="6" t="str">
        <f aca="false">IF(OR(P93="",G93=""),"",IF(J93&lt;&gt;"Sim","Acompanhamento",IF(P93&gt;=G93,"Sim","Não")))</f>
        <v/>
      </c>
      <c r="S93" s="2"/>
      <c r="T93" s="2"/>
    </row>
    <row r="94" customFormat="false" ht="15" hidden="false" customHeight="false" outlineLevel="0" collapsed="false">
      <c r="A94" s="2"/>
      <c r="B94" s="2"/>
      <c r="C94" s="2"/>
      <c r="D94" s="3"/>
      <c r="E94" s="2"/>
      <c r="F94" s="2"/>
      <c r="G94" s="2"/>
      <c r="H94" s="3"/>
      <c r="I94" s="2"/>
      <c r="J94" s="2"/>
      <c r="K94" s="4" t="str">
        <f aca="false">IF(H94="","",H94+I94)</f>
        <v/>
      </c>
      <c r="L94" s="3"/>
      <c r="M94" s="2"/>
      <c r="N94" s="2"/>
      <c r="O94" s="2"/>
      <c r="P94" s="5" t="str">
        <f aca="false">IF(OR(O94="",M94=""),"",ROUND(O94*1000/(PI()*(M94/2)^2),1))</f>
        <v/>
      </c>
      <c r="Q94" s="6" t="str">
        <f aca="true">IF(A94="","",IF(L94&lt;&gt;"","Rompido",IF(K94="","",IF(TODAY()&gt;K94,"Atrasado",IF(TODAY()=K94,"Hoje","Previsto")))))</f>
        <v/>
      </c>
      <c r="R94" s="6" t="str">
        <f aca="false">IF(OR(P94="",G94=""),"",IF(J94&lt;&gt;"Sim","Acompanhamento",IF(P94&gt;=G94,"Sim","Não")))</f>
        <v/>
      </c>
      <c r="S94" s="2"/>
      <c r="T94" s="2"/>
    </row>
    <row r="95" customFormat="false" ht="15" hidden="false" customHeight="false" outlineLevel="0" collapsed="false">
      <c r="A95" s="2"/>
      <c r="B95" s="2"/>
      <c r="C95" s="2"/>
      <c r="D95" s="3"/>
      <c r="E95" s="2"/>
      <c r="F95" s="2"/>
      <c r="G95" s="2"/>
      <c r="H95" s="3"/>
      <c r="I95" s="2"/>
      <c r="J95" s="2"/>
      <c r="K95" s="4" t="str">
        <f aca="false">IF(H95="","",H95+I95)</f>
        <v/>
      </c>
      <c r="L95" s="3"/>
      <c r="M95" s="2"/>
      <c r="N95" s="2"/>
      <c r="O95" s="2"/>
      <c r="P95" s="5" t="str">
        <f aca="false">IF(OR(O95="",M95=""),"",ROUND(O95*1000/(PI()*(M95/2)^2),1))</f>
        <v/>
      </c>
      <c r="Q95" s="6" t="str">
        <f aca="true">IF(A95="","",IF(L95&lt;&gt;"","Rompido",IF(K95="","",IF(TODAY()&gt;K95,"Atrasado",IF(TODAY()=K95,"Hoje","Previsto")))))</f>
        <v/>
      </c>
      <c r="R95" s="6" t="str">
        <f aca="false">IF(OR(P95="",G95=""),"",IF(J95&lt;&gt;"Sim","Acompanhamento",IF(P95&gt;=G95,"Sim","Não")))</f>
        <v/>
      </c>
      <c r="S95" s="2"/>
      <c r="T95" s="2"/>
    </row>
    <row r="96" customFormat="false" ht="15" hidden="false" customHeight="false" outlineLevel="0" collapsed="false">
      <c r="A96" s="2"/>
      <c r="B96" s="2"/>
      <c r="C96" s="2"/>
      <c r="D96" s="3"/>
      <c r="E96" s="2"/>
      <c r="F96" s="2"/>
      <c r="G96" s="2"/>
      <c r="H96" s="3"/>
      <c r="I96" s="2"/>
      <c r="J96" s="2"/>
      <c r="K96" s="4" t="str">
        <f aca="false">IF(H96="","",H96+I96)</f>
        <v/>
      </c>
      <c r="L96" s="3"/>
      <c r="M96" s="2"/>
      <c r="N96" s="2"/>
      <c r="O96" s="2"/>
      <c r="P96" s="5" t="str">
        <f aca="false">IF(OR(O96="",M96=""),"",ROUND(O96*1000/(PI()*(M96/2)^2),1))</f>
        <v/>
      </c>
      <c r="Q96" s="6" t="str">
        <f aca="true">IF(A96="","",IF(L96&lt;&gt;"","Rompido",IF(K96="","",IF(TODAY()&gt;K96,"Atrasado",IF(TODAY()=K96,"Hoje","Previsto")))))</f>
        <v/>
      </c>
      <c r="R96" s="6" t="str">
        <f aca="false">IF(OR(P96="",G96=""),"",IF(J96&lt;&gt;"Sim","Acompanhamento",IF(P96&gt;=G96,"Sim","Não")))</f>
        <v/>
      </c>
      <c r="S96" s="2"/>
      <c r="T96" s="2"/>
    </row>
    <row r="97" customFormat="false" ht="15" hidden="false" customHeight="false" outlineLevel="0" collapsed="false">
      <c r="A97" s="2"/>
      <c r="B97" s="2"/>
      <c r="C97" s="2"/>
      <c r="D97" s="3"/>
      <c r="E97" s="2"/>
      <c r="F97" s="2"/>
      <c r="G97" s="2"/>
      <c r="H97" s="3"/>
      <c r="I97" s="2"/>
      <c r="J97" s="2"/>
      <c r="K97" s="4" t="str">
        <f aca="false">IF(H97="","",H97+I97)</f>
        <v/>
      </c>
      <c r="L97" s="3"/>
      <c r="M97" s="2"/>
      <c r="N97" s="2"/>
      <c r="O97" s="2"/>
      <c r="P97" s="5" t="str">
        <f aca="false">IF(OR(O97="",M97=""),"",ROUND(O97*1000/(PI()*(M97/2)^2),1))</f>
        <v/>
      </c>
      <c r="Q97" s="6" t="str">
        <f aca="true">IF(A97="","",IF(L97&lt;&gt;"","Rompido",IF(K97="","",IF(TODAY()&gt;K97,"Atrasado",IF(TODAY()=K97,"Hoje","Previsto")))))</f>
        <v/>
      </c>
      <c r="R97" s="6" t="str">
        <f aca="false">IF(OR(P97="",G97=""),"",IF(J97&lt;&gt;"Sim","Acompanhamento",IF(P97&gt;=G97,"Sim","Não")))</f>
        <v/>
      </c>
      <c r="S97" s="2"/>
      <c r="T97" s="2"/>
    </row>
    <row r="98" customFormat="false" ht="15" hidden="false" customHeight="false" outlineLevel="0" collapsed="false">
      <c r="A98" s="2"/>
      <c r="B98" s="2"/>
      <c r="C98" s="2"/>
      <c r="D98" s="3"/>
      <c r="E98" s="2"/>
      <c r="F98" s="2"/>
      <c r="G98" s="2"/>
      <c r="H98" s="3"/>
      <c r="I98" s="2"/>
      <c r="J98" s="2"/>
      <c r="K98" s="4" t="str">
        <f aca="false">IF(H98="","",H98+I98)</f>
        <v/>
      </c>
      <c r="L98" s="3"/>
      <c r="M98" s="2"/>
      <c r="N98" s="2"/>
      <c r="O98" s="2"/>
      <c r="P98" s="5" t="str">
        <f aca="false">IF(OR(O98="",M98=""),"",ROUND(O98*1000/(PI()*(M98/2)^2),1))</f>
        <v/>
      </c>
      <c r="Q98" s="6" t="str">
        <f aca="true">IF(A98="","",IF(L98&lt;&gt;"","Rompido",IF(K98="","",IF(TODAY()&gt;K98,"Atrasado",IF(TODAY()=K98,"Hoje","Previsto")))))</f>
        <v/>
      </c>
      <c r="R98" s="6" t="str">
        <f aca="false">IF(OR(P98="",G98=""),"",IF(J98&lt;&gt;"Sim","Acompanhamento",IF(P98&gt;=G98,"Sim","Não")))</f>
        <v/>
      </c>
      <c r="S98" s="2"/>
      <c r="T98" s="2"/>
    </row>
    <row r="99" customFormat="false" ht="15" hidden="false" customHeight="false" outlineLevel="0" collapsed="false">
      <c r="A99" s="2"/>
      <c r="B99" s="2"/>
      <c r="C99" s="2"/>
      <c r="D99" s="3"/>
      <c r="E99" s="2"/>
      <c r="F99" s="2"/>
      <c r="G99" s="2"/>
      <c r="H99" s="3"/>
      <c r="I99" s="2"/>
      <c r="J99" s="2"/>
      <c r="K99" s="4" t="str">
        <f aca="false">IF(H99="","",H99+I99)</f>
        <v/>
      </c>
      <c r="L99" s="3"/>
      <c r="M99" s="2"/>
      <c r="N99" s="2"/>
      <c r="O99" s="2"/>
      <c r="P99" s="5" t="str">
        <f aca="false">IF(OR(O99="",M99=""),"",ROUND(O99*1000/(PI()*(M99/2)^2),1))</f>
        <v/>
      </c>
      <c r="Q99" s="6" t="str">
        <f aca="true">IF(A99="","",IF(L99&lt;&gt;"","Rompido",IF(K99="","",IF(TODAY()&gt;K99,"Atrasado",IF(TODAY()=K99,"Hoje","Previsto")))))</f>
        <v/>
      </c>
      <c r="R99" s="6" t="str">
        <f aca="false">IF(OR(P99="",G99=""),"",IF(J99&lt;&gt;"Sim","Acompanhamento",IF(P99&gt;=G99,"Sim","Não")))</f>
        <v/>
      </c>
      <c r="S99" s="2"/>
      <c r="T99" s="2"/>
    </row>
    <row r="100" customFormat="false" ht="15" hidden="false" customHeight="false" outlineLevel="0" collapsed="false">
      <c r="A100" s="2"/>
      <c r="B100" s="2"/>
      <c r="C100" s="2"/>
      <c r="D100" s="3"/>
      <c r="E100" s="2"/>
      <c r="F100" s="2"/>
      <c r="G100" s="2"/>
      <c r="H100" s="3"/>
      <c r="I100" s="2"/>
      <c r="J100" s="2"/>
      <c r="K100" s="4" t="str">
        <f aca="false">IF(H100="","",H100+I100)</f>
        <v/>
      </c>
      <c r="L100" s="3"/>
      <c r="M100" s="2"/>
      <c r="N100" s="2"/>
      <c r="O100" s="2"/>
      <c r="P100" s="5" t="str">
        <f aca="false">IF(OR(O100="",M100=""),"",ROUND(O100*1000/(PI()*(M100/2)^2),1))</f>
        <v/>
      </c>
      <c r="Q100" s="6" t="str">
        <f aca="true">IF(A100="","",IF(L100&lt;&gt;"","Rompido",IF(K100="","",IF(TODAY()&gt;K100,"Atrasado",IF(TODAY()=K100,"Hoje","Previsto")))))</f>
        <v/>
      </c>
      <c r="R100" s="6" t="str">
        <f aca="false">IF(OR(P100="",G100=""),"",IF(J100&lt;&gt;"Sim","Acompanhamento",IF(P100&gt;=G100,"Sim","Não")))</f>
        <v/>
      </c>
      <c r="S100" s="2"/>
      <c r="T100" s="2"/>
    </row>
    <row r="101" customFormat="false" ht="15" hidden="false" customHeight="false" outlineLevel="0" collapsed="false">
      <c r="A101" s="2"/>
      <c r="B101" s="2"/>
      <c r="C101" s="2"/>
      <c r="D101" s="3"/>
      <c r="E101" s="2"/>
      <c r="F101" s="2"/>
      <c r="G101" s="2"/>
      <c r="H101" s="3"/>
      <c r="I101" s="2"/>
      <c r="J101" s="2"/>
      <c r="K101" s="4" t="str">
        <f aca="false">IF(H101="","",H101+I101)</f>
        <v/>
      </c>
      <c r="L101" s="3"/>
      <c r="M101" s="2"/>
      <c r="N101" s="2"/>
      <c r="O101" s="2"/>
      <c r="P101" s="5" t="str">
        <f aca="false">IF(OR(O101="",M101=""),"",ROUND(O101*1000/(PI()*(M101/2)^2),1))</f>
        <v/>
      </c>
      <c r="Q101" s="6" t="str">
        <f aca="true">IF(A101="","",IF(L101&lt;&gt;"","Rompido",IF(K101="","",IF(TODAY()&gt;K101,"Atrasado",IF(TODAY()=K101,"Hoje","Previsto")))))</f>
        <v/>
      </c>
      <c r="R101" s="6" t="str">
        <f aca="false">IF(OR(P101="",G101=""),"",IF(J101&lt;&gt;"Sim","Acompanhamento",IF(P101&gt;=G101,"Sim","Não")))</f>
        <v/>
      </c>
      <c r="S101" s="2"/>
      <c r="T101" s="2"/>
    </row>
    <row r="102" customFormat="false" ht="15" hidden="false" customHeight="false" outlineLevel="0" collapsed="false">
      <c r="A102" s="2"/>
      <c r="B102" s="2"/>
      <c r="C102" s="2"/>
      <c r="D102" s="3"/>
      <c r="E102" s="2"/>
      <c r="F102" s="2"/>
      <c r="G102" s="2"/>
      <c r="H102" s="3"/>
      <c r="I102" s="2"/>
      <c r="J102" s="2"/>
      <c r="K102" s="4" t="str">
        <f aca="false">IF(H102="","",H102+I102)</f>
        <v/>
      </c>
      <c r="L102" s="3"/>
      <c r="M102" s="2"/>
      <c r="N102" s="2"/>
      <c r="O102" s="2"/>
      <c r="P102" s="5" t="str">
        <f aca="false">IF(OR(O102="",M102=""),"",ROUND(O102*1000/(PI()*(M102/2)^2),1))</f>
        <v/>
      </c>
      <c r="Q102" s="6" t="str">
        <f aca="true">IF(A102="","",IF(L102&lt;&gt;"","Rompido",IF(K102="","",IF(TODAY()&gt;K102,"Atrasado",IF(TODAY()=K102,"Hoje","Previsto")))))</f>
        <v/>
      </c>
      <c r="R102" s="6" t="str">
        <f aca="false">IF(OR(P102="",G102=""),"",IF(J102&lt;&gt;"Sim","Acompanhamento",IF(P102&gt;=G102,"Sim","Não")))</f>
        <v/>
      </c>
      <c r="S102" s="2"/>
      <c r="T102" s="2"/>
    </row>
    <row r="103" customFormat="false" ht="15" hidden="false" customHeight="false" outlineLevel="0" collapsed="false">
      <c r="A103" s="2"/>
      <c r="B103" s="2"/>
      <c r="C103" s="2"/>
      <c r="D103" s="3"/>
      <c r="E103" s="2"/>
      <c r="F103" s="2"/>
      <c r="G103" s="2"/>
      <c r="H103" s="3"/>
      <c r="I103" s="2"/>
      <c r="J103" s="2"/>
      <c r="K103" s="4" t="str">
        <f aca="false">IF(H103="","",H103+I103)</f>
        <v/>
      </c>
      <c r="L103" s="3"/>
      <c r="M103" s="2"/>
      <c r="N103" s="2"/>
      <c r="O103" s="2"/>
      <c r="P103" s="5" t="str">
        <f aca="false">IF(OR(O103="",M103=""),"",ROUND(O103*1000/(PI()*(M103/2)^2),1))</f>
        <v/>
      </c>
      <c r="Q103" s="6" t="str">
        <f aca="true">IF(A103="","",IF(L103&lt;&gt;"","Rompido",IF(K103="","",IF(TODAY()&gt;K103,"Atrasado",IF(TODAY()=K103,"Hoje","Previsto")))))</f>
        <v/>
      </c>
      <c r="R103" s="6" t="str">
        <f aca="false">IF(OR(P103="",G103=""),"",IF(J103&lt;&gt;"Sim","Acompanhamento",IF(P103&gt;=G103,"Sim","Não")))</f>
        <v/>
      </c>
      <c r="S103" s="2"/>
      <c r="T103" s="2"/>
    </row>
    <row r="104" customFormat="false" ht="15" hidden="false" customHeight="false" outlineLevel="0" collapsed="false">
      <c r="A104" s="2"/>
      <c r="B104" s="2"/>
      <c r="C104" s="2"/>
      <c r="D104" s="3"/>
      <c r="E104" s="2"/>
      <c r="F104" s="2"/>
      <c r="G104" s="2"/>
      <c r="H104" s="3"/>
      <c r="I104" s="2"/>
      <c r="J104" s="2"/>
      <c r="K104" s="4" t="str">
        <f aca="false">IF(H104="","",H104+I104)</f>
        <v/>
      </c>
      <c r="L104" s="3"/>
      <c r="M104" s="2"/>
      <c r="N104" s="2"/>
      <c r="O104" s="2"/>
      <c r="P104" s="5" t="str">
        <f aca="false">IF(OR(O104="",M104=""),"",ROUND(O104*1000/(PI()*(M104/2)^2),1))</f>
        <v/>
      </c>
      <c r="Q104" s="6" t="str">
        <f aca="true">IF(A104="","",IF(L104&lt;&gt;"","Rompido",IF(K104="","",IF(TODAY()&gt;K104,"Atrasado",IF(TODAY()=K104,"Hoje","Previsto")))))</f>
        <v/>
      </c>
      <c r="R104" s="6" t="str">
        <f aca="false">IF(OR(P104="",G104=""),"",IF(J104&lt;&gt;"Sim","Acompanhamento",IF(P104&gt;=G104,"Sim","Não")))</f>
        <v/>
      </c>
      <c r="S104" s="2"/>
      <c r="T104" s="2"/>
    </row>
    <row r="105" customFormat="false" ht="15" hidden="false" customHeight="false" outlineLevel="0" collapsed="false">
      <c r="A105" s="2"/>
      <c r="B105" s="2"/>
      <c r="C105" s="2"/>
      <c r="D105" s="3"/>
      <c r="E105" s="2"/>
      <c r="F105" s="2"/>
      <c r="G105" s="2"/>
      <c r="H105" s="3"/>
      <c r="I105" s="2"/>
      <c r="J105" s="2"/>
      <c r="K105" s="4" t="str">
        <f aca="false">IF(H105="","",H105+I105)</f>
        <v/>
      </c>
      <c r="L105" s="3"/>
      <c r="M105" s="2"/>
      <c r="N105" s="2"/>
      <c r="O105" s="2"/>
      <c r="P105" s="5" t="str">
        <f aca="false">IF(OR(O105="",M105=""),"",ROUND(O105*1000/(PI()*(M105/2)^2),1))</f>
        <v/>
      </c>
      <c r="Q105" s="6" t="str">
        <f aca="true">IF(A105="","",IF(L105&lt;&gt;"","Rompido",IF(K105="","",IF(TODAY()&gt;K105,"Atrasado",IF(TODAY()=K105,"Hoje","Previsto")))))</f>
        <v/>
      </c>
      <c r="R105" s="6" t="str">
        <f aca="false">IF(OR(P105="",G105=""),"",IF(J105&lt;&gt;"Sim","Acompanhamento",IF(P105&gt;=G105,"Sim","Não")))</f>
        <v/>
      </c>
      <c r="S105" s="2"/>
      <c r="T105" s="2"/>
    </row>
    <row r="106" customFormat="false" ht="15" hidden="false" customHeight="false" outlineLevel="0" collapsed="false">
      <c r="A106" s="2"/>
      <c r="B106" s="2"/>
      <c r="C106" s="2"/>
      <c r="D106" s="3"/>
      <c r="E106" s="2"/>
      <c r="F106" s="2"/>
      <c r="G106" s="2"/>
      <c r="H106" s="3"/>
      <c r="I106" s="2"/>
      <c r="J106" s="2"/>
      <c r="K106" s="4" t="str">
        <f aca="false">IF(H106="","",H106+I106)</f>
        <v/>
      </c>
      <c r="L106" s="3"/>
      <c r="M106" s="2"/>
      <c r="N106" s="2"/>
      <c r="O106" s="2"/>
      <c r="P106" s="5" t="str">
        <f aca="false">IF(OR(O106="",M106=""),"",ROUND(O106*1000/(PI()*(M106/2)^2),1))</f>
        <v/>
      </c>
      <c r="Q106" s="6" t="str">
        <f aca="true">IF(A106="","",IF(L106&lt;&gt;"","Rompido",IF(K106="","",IF(TODAY()&gt;K106,"Atrasado",IF(TODAY()=K106,"Hoje","Previsto")))))</f>
        <v/>
      </c>
      <c r="R106" s="6" t="str">
        <f aca="false">IF(OR(P106="",G106=""),"",IF(J106&lt;&gt;"Sim","Acompanhamento",IF(P106&gt;=G106,"Sim","Não")))</f>
        <v/>
      </c>
      <c r="S106" s="2"/>
      <c r="T106" s="2"/>
    </row>
    <row r="107" customFormat="false" ht="15" hidden="false" customHeight="false" outlineLevel="0" collapsed="false">
      <c r="A107" s="2"/>
      <c r="B107" s="2"/>
      <c r="C107" s="2"/>
      <c r="D107" s="3"/>
      <c r="E107" s="2"/>
      <c r="F107" s="2"/>
      <c r="G107" s="2"/>
      <c r="H107" s="3"/>
      <c r="I107" s="2"/>
      <c r="J107" s="2"/>
      <c r="K107" s="4" t="str">
        <f aca="false">IF(H107="","",H107+I107)</f>
        <v/>
      </c>
      <c r="L107" s="3"/>
      <c r="M107" s="2"/>
      <c r="N107" s="2"/>
      <c r="O107" s="2"/>
      <c r="P107" s="5" t="str">
        <f aca="false">IF(OR(O107="",M107=""),"",ROUND(O107*1000/(PI()*(M107/2)^2),1))</f>
        <v/>
      </c>
      <c r="Q107" s="6" t="str">
        <f aca="true">IF(A107="","",IF(L107&lt;&gt;"","Rompido",IF(K107="","",IF(TODAY()&gt;K107,"Atrasado",IF(TODAY()=K107,"Hoje","Previsto")))))</f>
        <v/>
      </c>
      <c r="R107" s="6" t="str">
        <f aca="false">IF(OR(P107="",G107=""),"",IF(J107&lt;&gt;"Sim","Acompanhamento",IF(P107&gt;=G107,"Sim","Não")))</f>
        <v/>
      </c>
      <c r="S107" s="2"/>
      <c r="T107" s="2"/>
    </row>
    <row r="108" customFormat="false" ht="15" hidden="false" customHeight="false" outlineLevel="0" collapsed="false">
      <c r="A108" s="2"/>
      <c r="B108" s="2"/>
      <c r="C108" s="2"/>
      <c r="D108" s="3"/>
      <c r="E108" s="2"/>
      <c r="F108" s="2"/>
      <c r="G108" s="2"/>
      <c r="H108" s="3"/>
      <c r="I108" s="2"/>
      <c r="J108" s="2"/>
      <c r="K108" s="4" t="str">
        <f aca="false">IF(H108="","",H108+I108)</f>
        <v/>
      </c>
      <c r="L108" s="3"/>
      <c r="M108" s="2"/>
      <c r="N108" s="2"/>
      <c r="O108" s="2"/>
      <c r="P108" s="5" t="str">
        <f aca="false">IF(OR(O108="",M108=""),"",ROUND(O108*1000/(PI()*(M108/2)^2),1))</f>
        <v/>
      </c>
      <c r="Q108" s="6" t="str">
        <f aca="true">IF(A108="","",IF(L108&lt;&gt;"","Rompido",IF(K108="","",IF(TODAY()&gt;K108,"Atrasado",IF(TODAY()=K108,"Hoje","Previsto")))))</f>
        <v/>
      </c>
      <c r="R108" s="6" t="str">
        <f aca="false">IF(OR(P108="",G108=""),"",IF(J108&lt;&gt;"Sim","Acompanhamento",IF(P108&gt;=G108,"Sim","Não")))</f>
        <v/>
      </c>
      <c r="S108" s="2"/>
      <c r="T108" s="2"/>
    </row>
    <row r="109" customFormat="false" ht="15" hidden="false" customHeight="false" outlineLevel="0" collapsed="false">
      <c r="A109" s="2"/>
      <c r="B109" s="2"/>
      <c r="C109" s="2"/>
      <c r="D109" s="3"/>
      <c r="E109" s="2"/>
      <c r="F109" s="2"/>
      <c r="G109" s="2"/>
      <c r="H109" s="3"/>
      <c r="I109" s="2"/>
      <c r="J109" s="2"/>
      <c r="K109" s="4" t="str">
        <f aca="false">IF(H109="","",H109+I109)</f>
        <v/>
      </c>
      <c r="L109" s="3"/>
      <c r="M109" s="2"/>
      <c r="N109" s="2"/>
      <c r="O109" s="2"/>
      <c r="P109" s="5" t="str">
        <f aca="false">IF(OR(O109="",M109=""),"",ROUND(O109*1000/(PI()*(M109/2)^2),1))</f>
        <v/>
      </c>
      <c r="Q109" s="6" t="str">
        <f aca="true">IF(A109="","",IF(L109&lt;&gt;"","Rompido",IF(K109="","",IF(TODAY()&gt;K109,"Atrasado",IF(TODAY()=K109,"Hoje","Previsto")))))</f>
        <v/>
      </c>
      <c r="R109" s="6" t="str">
        <f aca="false">IF(OR(P109="",G109=""),"",IF(J109&lt;&gt;"Sim","Acompanhamento",IF(P109&gt;=G109,"Sim","Não")))</f>
        <v/>
      </c>
      <c r="S109" s="2"/>
      <c r="T109" s="2"/>
    </row>
    <row r="110" customFormat="false" ht="15" hidden="false" customHeight="false" outlineLevel="0" collapsed="false">
      <c r="A110" s="2"/>
      <c r="B110" s="2"/>
      <c r="C110" s="2"/>
      <c r="D110" s="3"/>
      <c r="E110" s="2"/>
      <c r="F110" s="2"/>
      <c r="G110" s="2"/>
      <c r="H110" s="3"/>
      <c r="I110" s="2"/>
      <c r="J110" s="2"/>
      <c r="K110" s="4" t="str">
        <f aca="false">IF(H110="","",H110+I110)</f>
        <v/>
      </c>
      <c r="L110" s="3"/>
      <c r="M110" s="2"/>
      <c r="N110" s="2"/>
      <c r="O110" s="2"/>
      <c r="P110" s="5" t="str">
        <f aca="false">IF(OR(O110="",M110=""),"",ROUND(O110*1000/(PI()*(M110/2)^2),1))</f>
        <v/>
      </c>
      <c r="Q110" s="6" t="str">
        <f aca="true">IF(A110="","",IF(L110&lt;&gt;"","Rompido",IF(K110="","",IF(TODAY()&gt;K110,"Atrasado",IF(TODAY()=K110,"Hoje","Previsto")))))</f>
        <v/>
      </c>
      <c r="R110" s="6" t="str">
        <f aca="false">IF(OR(P110="",G110=""),"",IF(J110&lt;&gt;"Sim","Acompanhamento",IF(P110&gt;=G110,"Sim","Não")))</f>
        <v/>
      </c>
      <c r="S110" s="2"/>
      <c r="T110" s="2"/>
    </row>
    <row r="111" customFormat="false" ht="15" hidden="false" customHeight="false" outlineLevel="0" collapsed="false">
      <c r="A111" s="2"/>
      <c r="B111" s="2"/>
      <c r="C111" s="2"/>
      <c r="D111" s="3"/>
      <c r="E111" s="2"/>
      <c r="F111" s="2"/>
      <c r="G111" s="2"/>
      <c r="H111" s="3"/>
      <c r="I111" s="2"/>
      <c r="J111" s="2"/>
      <c r="K111" s="4" t="str">
        <f aca="false">IF(H111="","",H111+I111)</f>
        <v/>
      </c>
      <c r="L111" s="3"/>
      <c r="M111" s="2"/>
      <c r="N111" s="2"/>
      <c r="O111" s="2"/>
      <c r="P111" s="5" t="str">
        <f aca="false">IF(OR(O111="",M111=""),"",ROUND(O111*1000/(PI()*(M111/2)^2),1))</f>
        <v/>
      </c>
      <c r="Q111" s="6" t="str">
        <f aca="true">IF(A111="","",IF(L111&lt;&gt;"","Rompido",IF(K111="","",IF(TODAY()&gt;K111,"Atrasado",IF(TODAY()=K111,"Hoje","Previsto")))))</f>
        <v/>
      </c>
      <c r="R111" s="6" t="str">
        <f aca="false">IF(OR(P111="",G111=""),"",IF(J111&lt;&gt;"Sim","Acompanhamento",IF(P111&gt;=G111,"Sim","Não")))</f>
        <v/>
      </c>
      <c r="S111" s="2"/>
      <c r="T111" s="2"/>
    </row>
    <row r="112" customFormat="false" ht="15" hidden="false" customHeight="false" outlineLevel="0" collapsed="false">
      <c r="A112" s="2"/>
      <c r="B112" s="2"/>
      <c r="C112" s="2"/>
      <c r="D112" s="3"/>
      <c r="E112" s="2"/>
      <c r="F112" s="2"/>
      <c r="G112" s="2"/>
      <c r="H112" s="3"/>
      <c r="I112" s="2"/>
      <c r="J112" s="2"/>
      <c r="K112" s="4" t="str">
        <f aca="false">IF(H112="","",H112+I112)</f>
        <v/>
      </c>
      <c r="L112" s="3"/>
      <c r="M112" s="2"/>
      <c r="N112" s="2"/>
      <c r="O112" s="2"/>
      <c r="P112" s="5" t="str">
        <f aca="false">IF(OR(O112="",M112=""),"",ROUND(O112*1000/(PI()*(M112/2)^2),1))</f>
        <v/>
      </c>
      <c r="Q112" s="6" t="str">
        <f aca="true">IF(A112="","",IF(L112&lt;&gt;"","Rompido",IF(K112="","",IF(TODAY()&gt;K112,"Atrasado",IF(TODAY()=K112,"Hoje","Previsto")))))</f>
        <v/>
      </c>
      <c r="R112" s="6" t="str">
        <f aca="false">IF(OR(P112="",G112=""),"",IF(J112&lt;&gt;"Sim","Acompanhamento",IF(P112&gt;=G112,"Sim","Não")))</f>
        <v/>
      </c>
      <c r="S112" s="2"/>
      <c r="T112" s="2"/>
    </row>
    <row r="113" customFormat="false" ht="15" hidden="false" customHeight="false" outlineLevel="0" collapsed="false">
      <c r="A113" s="2"/>
      <c r="B113" s="2"/>
      <c r="C113" s="2"/>
      <c r="D113" s="3"/>
      <c r="E113" s="2"/>
      <c r="F113" s="2"/>
      <c r="G113" s="2"/>
      <c r="H113" s="3"/>
      <c r="I113" s="2"/>
      <c r="J113" s="2"/>
      <c r="K113" s="4" t="str">
        <f aca="false">IF(H113="","",H113+I113)</f>
        <v/>
      </c>
      <c r="L113" s="3"/>
      <c r="M113" s="2"/>
      <c r="N113" s="2"/>
      <c r="O113" s="2"/>
      <c r="P113" s="5" t="str">
        <f aca="false">IF(OR(O113="",M113=""),"",ROUND(O113*1000/(PI()*(M113/2)^2),1))</f>
        <v/>
      </c>
      <c r="Q113" s="6" t="str">
        <f aca="true">IF(A113="","",IF(L113&lt;&gt;"","Rompido",IF(K113="","",IF(TODAY()&gt;K113,"Atrasado",IF(TODAY()=K113,"Hoje","Previsto")))))</f>
        <v/>
      </c>
      <c r="R113" s="6" t="str">
        <f aca="false">IF(OR(P113="",G113=""),"",IF(J113&lt;&gt;"Sim","Acompanhamento",IF(P113&gt;=G113,"Sim","Não")))</f>
        <v/>
      </c>
      <c r="S113" s="2"/>
      <c r="T113" s="2"/>
    </row>
    <row r="114" customFormat="false" ht="15" hidden="false" customHeight="false" outlineLevel="0" collapsed="false">
      <c r="A114" s="2"/>
      <c r="B114" s="2"/>
      <c r="C114" s="2"/>
      <c r="D114" s="3"/>
      <c r="E114" s="2"/>
      <c r="F114" s="2"/>
      <c r="G114" s="2"/>
      <c r="H114" s="3"/>
      <c r="I114" s="2"/>
      <c r="J114" s="2"/>
      <c r="K114" s="4" t="str">
        <f aca="false">IF(H114="","",H114+I114)</f>
        <v/>
      </c>
      <c r="L114" s="3"/>
      <c r="M114" s="2"/>
      <c r="N114" s="2"/>
      <c r="O114" s="2"/>
      <c r="P114" s="5" t="str">
        <f aca="false">IF(OR(O114="",M114=""),"",ROUND(O114*1000/(PI()*(M114/2)^2),1))</f>
        <v/>
      </c>
      <c r="Q114" s="6" t="str">
        <f aca="true">IF(A114="","",IF(L114&lt;&gt;"","Rompido",IF(K114="","",IF(TODAY()&gt;K114,"Atrasado",IF(TODAY()=K114,"Hoje","Previsto")))))</f>
        <v/>
      </c>
      <c r="R114" s="6" t="str">
        <f aca="false">IF(OR(P114="",G114=""),"",IF(J114&lt;&gt;"Sim","Acompanhamento",IF(P114&gt;=G114,"Sim","Não")))</f>
        <v/>
      </c>
      <c r="S114" s="2"/>
      <c r="T114" s="2"/>
    </row>
    <row r="115" customFormat="false" ht="15" hidden="false" customHeight="false" outlineLevel="0" collapsed="false">
      <c r="A115" s="2"/>
      <c r="B115" s="2"/>
      <c r="C115" s="2"/>
      <c r="D115" s="3"/>
      <c r="E115" s="2"/>
      <c r="F115" s="2"/>
      <c r="G115" s="2"/>
      <c r="H115" s="3"/>
      <c r="I115" s="2"/>
      <c r="J115" s="2"/>
      <c r="K115" s="4" t="str">
        <f aca="false">IF(H115="","",H115+I115)</f>
        <v/>
      </c>
      <c r="L115" s="3"/>
      <c r="M115" s="2"/>
      <c r="N115" s="2"/>
      <c r="O115" s="2"/>
      <c r="P115" s="5" t="str">
        <f aca="false">IF(OR(O115="",M115=""),"",ROUND(O115*1000/(PI()*(M115/2)^2),1))</f>
        <v/>
      </c>
      <c r="Q115" s="6" t="str">
        <f aca="true">IF(A115="","",IF(L115&lt;&gt;"","Rompido",IF(K115="","",IF(TODAY()&gt;K115,"Atrasado",IF(TODAY()=K115,"Hoje","Previsto")))))</f>
        <v/>
      </c>
      <c r="R115" s="6" t="str">
        <f aca="false">IF(OR(P115="",G115=""),"",IF(J115&lt;&gt;"Sim","Acompanhamento",IF(P115&gt;=G115,"Sim","Não")))</f>
        <v/>
      </c>
      <c r="S115" s="2"/>
      <c r="T115" s="2"/>
    </row>
    <row r="116" customFormat="false" ht="15" hidden="false" customHeight="false" outlineLevel="0" collapsed="false">
      <c r="A116" s="2"/>
      <c r="B116" s="2"/>
      <c r="C116" s="2"/>
      <c r="D116" s="3"/>
      <c r="E116" s="2"/>
      <c r="F116" s="2"/>
      <c r="G116" s="2"/>
      <c r="H116" s="3"/>
      <c r="I116" s="2"/>
      <c r="J116" s="2"/>
      <c r="K116" s="4" t="str">
        <f aca="false">IF(H116="","",H116+I116)</f>
        <v/>
      </c>
      <c r="L116" s="3"/>
      <c r="M116" s="2"/>
      <c r="N116" s="2"/>
      <c r="O116" s="2"/>
      <c r="P116" s="5" t="str">
        <f aca="false">IF(OR(O116="",M116=""),"",ROUND(O116*1000/(PI()*(M116/2)^2),1))</f>
        <v/>
      </c>
      <c r="Q116" s="6" t="str">
        <f aca="true">IF(A116="","",IF(L116&lt;&gt;"","Rompido",IF(K116="","",IF(TODAY()&gt;K116,"Atrasado",IF(TODAY()=K116,"Hoje","Previsto")))))</f>
        <v/>
      </c>
      <c r="R116" s="6" t="str">
        <f aca="false">IF(OR(P116="",G116=""),"",IF(J116&lt;&gt;"Sim","Acompanhamento",IF(P116&gt;=G116,"Sim","Não")))</f>
        <v/>
      </c>
      <c r="S116" s="2"/>
      <c r="T116" s="2"/>
    </row>
    <row r="117" customFormat="false" ht="15" hidden="false" customHeight="false" outlineLevel="0" collapsed="false">
      <c r="A117" s="2"/>
      <c r="B117" s="2"/>
      <c r="C117" s="2"/>
      <c r="D117" s="3"/>
      <c r="E117" s="2"/>
      <c r="F117" s="2"/>
      <c r="G117" s="2"/>
      <c r="H117" s="3"/>
      <c r="I117" s="2"/>
      <c r="J117" s="2"/>
      <c r="K117" s="4" t="str">
        <f aca="false">IF(H117="","",H117+I117)</f>
        <v/>
      </c>
      <c r="L117" s="3"/>
      <c r="M117" s="2"/>
      <c r="N117" s="2"/>
      <c r="O117" s="2"/>
      <c r="P117" s="5" t="str">
        <f aca="false">IF(OR(O117="",M117=""),"",ROUND(O117*1000/(PI()*(M117/2)^2),1))</f>
        <v/>
      </c>
      <c r="Q117" s="6" t="str">
        <f aca="true">IF(A117="","",IF(L117&lt;&gt;"","Rompido",IF(K117="","",IF(TODAY()&gt;K117,"Atrasado",IF(TODAY()=K117,"Hoje","Previsto")))))</f>
        <v/>
      </c>
      <c r="R117" s="6" t="str">
        <f aca="false">IF(OR(P117="",G117=""),"",IF(J117&lt;&gt;"Sim","Acompanhamento",IF(P117&gt;=G117,"Sim","Não")))</f>
        <v/>
      </c>
      <c r="S117" s="2"/>
      <c r="T117" s="2"/>
    </row>
    <row r="118" customFormat="false" ht="15" hidden="false" customHeight="false" outlineLevel="0" collapsed="false">
      <c r="A118" s="2"/>
      <c r="B118" s="2"/>
      <c r="C118" s="2"/>
      <c r="D118" s="3"/>
      <c r="E118" s="2"/>
      <c r="F118" s="2"/>
      <c r="G118" s="2"/>
      <c r="H118" s="3"/>
      <c r="I118" s="2"/>
      <c r="J118" s="2"/>
      <c r="K118" s="4" t="str">
        <f aca="false">IF(H118="","",H118+I118)</f>
        <v/>
      </c>
      <c r="L118" s="3"/>
      <c r="M118" s="2"/>
      <c r="N118" s="2"/>
      <c r="O118" s="2"/>
      <c r="P118" s="5" t="str">
        <f aca="false">IF(OR(O118="",M118=""),"",ROUND(O118*1000/(PI()*(M118/2)^2),1))</f>
        <v/>
      </c>
      <c r="Q118" s="6" t="str">
        <f aca="true">IF(A118="","",IF(L118&lt;&gt;"","Rompido",IF(K118="","",IF(TODAY()&gt;K118,"Atrasado",IF(TODAY()=K118,"Hoje","Previsto")))))</f>
        <v/>
      </c>
      <c r="R118" s="6" t="str">
        <f aca="false">IF(OR(P118="",G118=""),"",IF(J118&lt;&gt;"Sim","Acompanhamento",IF(P118&gt;=G118,"Sim","Não")))</f>
        <v/>
      </c>
      <c r="S118" s="2"/>
      <c r="T118" s="2"/>
    </row>
    <row r="119" customFormat="false" ht="15" hidden="false" customHeight="false" outlineLevel="0" collapsed="false">
      <c r="A119" s="2"/>
      <c r="B119" s="2"/>
      <c r="C119" s="2"/>
      <c r="D119" s="3"/>
      <c r="E119" s="2"/>
      <c r="F119" s="2"/>
      <c r="G119" s="2"/>
      <c r="H119" s="3"/>
      <c r="I119" s="2"/>
      <c r="J119" s="2"/>
      <c r="K119" s="4" t="str">
        <f aca="false">IF(H119="","",H119+I119)</f>
        <v/>
      </c>
      <c r="L119" s="3"/>
      <c r="M119" s="2"/>
      <c r="N119" s="2"/>
      <c r="O119" s="2"/>
      <c r="P119" s="5" t="str">
        <f aca="false">IF(OR(O119="",M119=""),"",ROUND(O119*1000/(PI()*(M119/2)^2),1))</f>
        <v/>
      </c>
      <c r="Q119" s="6" t="str">
        <f aca="true">IF(A119="","",IF(L119&lt;&gt;"","Rompido",IF(K119="","",IF(TODAY()&gt;K119,"Atrasado",IF(TODAY()=K119,"Hoje","Previsto")))))</f>
        <v/>
      </c>
      <c r="R119" s="6" t="str">
        <f aca="false">IF(OR(P119="",G119=""),"",IF(J119&lt;&gt;"Sim","Acompanhamento",IF(P119&gt;=G119,"Sim","Não")))</f>
        <v/>
      </c>
      <c r="S119" s="2"/>
      <c r="T119" s="2"/>
    </row>
    <row r="120" customFormat="false" ht="15" hidden="false" customHeight="false" outlineLevel="0" collapsed="false">
      <c r="A120" s="2"/>
      <c r="B120" s="2"/>
      <c r="C120" s="2"/>
      <c r="D120" s="3"/>
      <c r="E120" s="2"/>
      <c r="F120" s="2"/>
      <c r="G120" s="2"/>
      <c r="H120" s="3"/>
      <c r="I120" s="2"/>
      <c r="J120" s="2"/>
      <c r="K120" s="4" t="str">
        <f aca="false">IF(H120="","",H120+I120)</f>
        <v/>
      </c>
      <c r="L120" s="3"/>
      <c r="M120" s="2"/>
      <c r="N120" s="2"/>
      <c r="O120" s="2"/>
      <c r="P120" s="5" t="str">
        <f aca="false">IF(OR(O120="",M120=""),"",ROUND(O120*1000/(PI()*(M120/2)^2),1))</f>
        <v/>
      </c>
      <c r="Q120" s="6" t="str">
        <f aca="true">IF(A120="","",IF(L120&lt;&gt;"","Rompido",IF(K120="","",IF(TODAY()&gt;K120,"Atrasado",IF(TODAY()=K120,"Hoje","Previsto")))))</f>
        <v/>
      </c>
      <c r="R120" s="6" t="str">
        <f aca="false">IF(OR(P120="",G120=""),"",IF(J120&lt;&gt;"Sim","Acompanhamento",IF(P120&gt;=G120,"Sim","Não")))</f>
        <v/>
      </c>
      <c r="S120" s="2"/>
      <c r="T120" s="2"/>
    </row>
    <row r="121" customFormat="false" ht="15" hidden="false" customHeight="false" outlineLevel="0" collapsed="false">
      <c r="A121" s="2"/>
      <c r="B121" s="2"/>
      <c r="C121" s="2"/>
      <c r="D121" s="3"/>
      <c r="E121" s="2"/>
      <c r="F121" s="2"/>
      <c r="G121" s="2"/>
      <c r="H121" s="3"/>
      <c r="I121" s="2"/>
      <c r="J121" s="2"/>
      <c r="K121" s="4" t="str">
        <f aca="false">IF(H121="","",H121+I121)</f>
        <v/>
      </c>
      <c r="L121" s="3"/>
      <c r="M121" s="2"/>
      <c r="N121" s="2"/>
      <c r="O121" s="2"/>
      <c r="P121" s="5" t="str">
        <f aca="false">IF(OR(O121="",M121=""),"",ROUND(O121*1000/(PI()*(M121/2)^2),1))</f>
        <v/>
      </c>
      <c r="Q121" s="6" t="str">
        <f aca="true">IF(A121="","",IF(L121&lt;&gt;"","Rompido",IF(K121="","",IF(TODAY()&gt;K121,"Atrasado",IF(TODAY()=K121,"Hoje","Previsto")))))</f>
        <v/>
      </c>
      <c r="R121" s="6" t="str">
        <f aca="false">IF(OR(P121="",G121=""),"",IF(J121&lt;&gt;"Sim","Acompanhamento",IF(P121&gt;=G121,"Sim","Não")))</f>
        <v/>
      </c>
      <c r="S121" s="2"/>
      <c r="T121" s="2"/>
    </row>
    <row r="122" customFormat="false" ht="15" hidden="false" customHeight="false" outlineLevel="0" collapsed="false">
      <c r="A122" s="2"/>
      <c r="B122" s="2"/>
      <c r="C122" s="2"/>
      <c r="D122" s="3"/>
      <c r="E122" s="2"/>
      <c r="F122" s="2"/>
      <c r="G122" s="2"/>
      <c r="H122" s="3"/>
      <c r="I122" s="2"/>
      <c r="J122" s="2"/>
      <c r="K122" s="4" t="str">
        <f aca="false">IF(H122="","",H122+I122)</f>
        <v/>
      </c>
      <c r="L122" s="3"/>
      <c r="M122" s="2"/>
      <c r="N122" s="2"/>
      <c r="O122" s="2"/>
      <c r="P122" s="5" t="str">
        <f aca="false">IF(OR(O122="",M122=""),"",ROUND(O122*1000/(PI()*(M122/2)^2),1))</f>
        <v/>
      </c>
      <c r="Q122" s="6" t="str">
        <f aca="true">IF(A122="","",IF(L122&lt;&gt;"","Rompido",IF(K122="","",IF(TODAY()&gt;K122,"Atrasado",IF(TODAY()=K122,"Hoje","Previsto")))))</f>
        <v/>
      </c>
      <c r="R122" s="6" t="str">
        <f aca="false">IF(OR(P122="",G122=""),"",IF(J122&lt;&gt;"Sim","Acompanhamento",IF(P122&gt;=G122,"Sim","Não")))</f>
        <v/>
      </c>
      <c r="S122" s="2"/>
      <c r="T122" s="2"/>
    </row>
    <row r="123" customFormat="false" ht="15" hidden="false" customHeight="false" outlineLevel="0" collapsed="false">
      <c r="A123" s="2"/>
      <c r="B123" s="2"/>
      <c r="C123" s="2"/>
      <c r="D123" s="3"/>
      <c r="E123" s="2"/>
      <c r="F123" s="2"/>
      <c r="G123" s="2"/>
      <c r="H123" s="3"/>
      <c r="I123" s="2"/>
      <c r="J123" s="2"/>
      <c r="K123" s="4" t="str">
        <f aca="false">IF(H123="","",H123+I123)</f>
        <v/>
      </c>
      <c r="L123" s="3"/>
      <c r="M123" s="2"/>
      <c r="N123" s="2"/>
      <c r="O123" s="2"/>
      <c r="P123" s="5" t="str">
        <f aca="false">IF(OR(O123="",M123=""),"",ROUND(O123*1000/(PI()*(M123/2)^2),1))</f>
        <v/>
      </c>
      <c r="Q123" s="6" t="str">
        <f aca="true">IF(A123="","",IF(L123&lt;&gt;"","Rompido",IF(K123="","",IF(TODAY()&gt;K123,"Atrasado",IF(TODAY()=K123,"Hoje","Previsto")))))</f>
        <v/>
      </c>
      <c r="R123" s="6" t="str">
        <f aca="false">IF(OR(P123="",G123=""),"",IF(J123&lt;&gt;"Sim","Acompanhamento",IF(P123&gt;=G123,"Sim","Não")))</f>
        <v/>
      </c>
      <c r="S123" s="2"/>
      <c r="T123" s="2"/>
    </row>
    <row r="124" customFormat="false" ht="15" hidden="false" customHeight="false" outlineLevel="0" collapsed="false">
      <c r="A124" s="2"/>
      <c r="B124" s="2"/>
      <c r="C124" s="2"/>
      <c r="D124" s="3"/>
      <c r="E124" s="2"/>
      <c r="F124" s="2"/>
      <c r="G124" s="2"/>
      <c r="H124" s="3"/>
      <c r="I124" s="2"/>
      <c r="J124" s="2"/>
      <c r="K124" s="4" t="str">
        <f aca="false">IF(H124="","",H124+I124)</f>
        <v/>
      </c>
      <c r="L124" s="3"/>
      <c r="M124" s="2"/>
      <c r="N124" s="2"/>
      <c r="O124" s="2"/>
      <c r="P124" s="5" t="str">
        <f aca="false">IF(OR(O124="",M124=""),"",ROUND(O124*1000/(PI()*(M124/2)^2),1))</f>
        <v/>
      </c>
      <c r="Q124" s="6" t="str">
        <f aca="true">IF(A124="","",IF(L124&lt;&gt;"","Rompido",IF(K124="","",IF(TODAY()&gt;K124,"Atrasado",IF(TODAY()=K124,"Hoje","Previsto")))))</f>
        <v/>
      </c>
      <c r="R124" s="6" t="str">
        <f aca="false">IF(OR(P124="",G124=""),"",IF(J124&lt;&gt;"Sim","Acompanhamento",IF(P124&gt;=G124,"Sim","Não")))</f>
        <v/>
      </c>
      <c r="S124" s="2"/>
      <c r="T124" s="2"/>
    </row>
    <row r="125" customFormat="false" ht="15" hidden="false" customHeight="false" outlineLevel="0" collapsed="false">
      <c r="A125" s="2"/>
      <c r="B125" s="2"/>
      <c r="C125" s="2"/>
      <c r="D125" s="3"/>
      <c r="E125" s="2"/>
      <c r="F125" s="2"/>
      <c r="G125" s="2"/>
      <c r="H125" s="3"/>
      <c r="I125" s="2"/>
      <c r="J125" s="2"/>
      <c r="K125" s="4" t="str">
        <f aca="false">IF(H125="","",H125+I125)</f>
        <v/>
      </c>
      <c r="L125" s="3"/>
      <c r="M125" s="2"/>
      <c r="N125" s="2"/>
      <c r="O125" s="2"/>
      <c r="P125" s="5" t="str">
        <f aca="false">IF(OR(O125="",M125=""),"",ROUND(O125*1000/(PI()*(M125/2)^2),1))</f>
        <v/>
      </c>
      <c r="Q125" s="6" t="str">
        <f aca="true">IF(A125="","",IF(L125&lt;&gt;"","Rompido",IF(K125="","",IF(TODAY()&gt;K125,"Atrasado",IF(TODAY()=K125,"Hoje","Previsto")))))</f>
        <v/>
      </c>
      <c r="R125" s="6" t="str">
        <f aca="false">IF(OR(P125="",G125=""),"",IF(J125&lt;&gt;"Sim","Acompanhamento",IF(P125&gt;=G125,"Sim","Não")))</f>
        <v/>
      </c>
      <c r="S125" s="2"/>
      <c r="T125" s="2"/>
    </row>
    <row r="126" customFormat="false" ht="15" hidden="false" customHeight="false" outlineLevel="0" collapsed="false">
      <c r="A126" s="2"/>
      <c r="B126" s="2"/>
      <c r="C126" s="2"/>
      <c r="D126" s="3"/>
      <c r="E126" s="2"/>
      <c r="F126" s="2"/>
      <c r="G126" s="2"/>
      <c r="H126" s="3"/>
      <c r="I126" s="2"/>
      <c r="J126" s="2"/>
      <c r="K126" s="4" t="str">
        <f aca="false">IF(H126="","",H126+I126)</f>
        <v/>
      </c>
      <c r="L126" s="3"/>
      <c r="M126" s="2"/>
      <c r="N126" s="2"/>
      <c r="O126" s="2"/>
      <c r="P126" s="5" t="str">
        <f aca="false">IF(OR(O126="",M126=""),"",ROUND(O126*1000/(PI()*(M126/2)^2),1))</f>
        <v/>
      </c>
      <c r="Q126" s="6" t="str">
        <f aca="true">IF(A126="","",IF(L126&lt;&gt;"","Rompido",IF(K126="","",IF(TODAY()&gt;K126,"Atrasado",IF(TODAY()=K126,"Hoje","Previsto")))))</f>
        <v/>
      </c>
      <c r="R126" s="6" t="str">
        <f aca="false">IF(OR(P126="",G126=""),"",IF(J126&lt;&gt;"Sim","Acompanhamento",IF(P126&gt;=G126,"Sim","Não")))</f>
        <v/>
      </c>
      <c r="S126" s="2"/>
      <c r="T126" s="2"/>
    </row>
    <row r="127" customFormat="false" ht="15" hidden="false" customHeight="false" outlineLevel="0" collapsed="false">
      <c r="A127" s="2"/>
      <c r="B127" s="2"/>
      <c r="C127" s="2"/>
      <c r="D127" s="3"/>
      <c r="E127" s="2"/>
      <c r="F127" s="2"/>
      <c r="G127" s="2"/>
      <c r="H127" s="3"/>
      <c r="I127" s="2"/>
      <c r="J127" s="2"/>
      <c r="K127" s="4" t="str">
        <f aca="false">IF(H127="","",H127+I127)</f>
        <v/>
      </c>
      <c r="L127" s="3"/>
      <c r="M127" s="2"/>
      <c r="N127" s="2"/>
      <c r="O127" s="2"/>
      <c r="P127" s="5" t="str">
        <f aca="false">IF(OR(O127="",M127=""),"",ROUND(O127*1000/(PI()*(M127/2)^2),1))</f>
        <v/>
      </c>
      <c r="Q127" s="6" t="str">
        <f aca="true">IF(A127="","",IF(L127&lt;&gt;"","Rompido",IF(K127="","",IF(TODAY()&gt;K127,"Atrasado",IF(TODAY()=K127,"Hoje","Previsto")))))</f>
        <v/>
      </c>
      <c r="R127" s="6" t="str">
        <f aca="false">IF(OR(P127="",G127=""),"",IF(J127&lt;&gt;"Sim","Acompanhamento",IF(P127&gt;=G127,"Sim","Não")))</f>
        <v/>
      </c>
      <c r="S127" s="2"/>
      <c r="T127" s="2"/>
    </row>
    <row r="128" customFormat="false" ht="15" hidden="false" customHeight="false" outlineLevel="0" collapsed="false">
      <c r="A128" s="2"/>
      <c r="B128" s="2"/>
      <c r="C128" s="2"/>
      <c r="D128" s="3"/>
      <c r="E128" s="2"/>
      <c r="F128" s="2"/>
      <c r="G128" s="2"/>
      <c r="H128" s="3"/>
      <c r="I128" s="2"/>
      <c r="J128" s="2"/>
      <c r="K128" s="4" t="str">
        <f aca="false">IF(H128="","",H128+I128)</f>
        <v/>
      </c>
      <c r="L128" s="3"/>
      <c r="M128" s="2"/>
      <c r="N128" s="2"/>
      <c r="O128" s="2"/>
      <c r="P128" s="5" t="str">
        <f aca="false">IF(OR(O128="",M128=""),"",ROUND(O128*1000/(PI()*(M128/2)^2),1))</f>
        <v/>
      </c>
      <c r="Q128" s="6" t="str">
        <f aca="true">IF(A128="","",IF(L128&lt;&gt;"","Rompido",IF(K128="","",IF(TODAY()&gt;K128,"Atrasado",IF(TODAY()=K128,"Hoje","Previsto")))))</f>
        <v/>
      </c>
      <c r="R128" s="6" t="str">
        <f aca="false">IF(OR(P128="",G128=""),"",IF(J128&lt;&gt;"Sim","Acompanhamento",IF(P128&gt;=G128,"Sim","Não")))</f>
        <v/>
      </c>
      <c r="S128" s="2"/>
      <c r="T128" s="2"/>
    </row>
    <row r="129" customFormat="false" ht="15" hidden="false" customHeight="false" outlineLevel="0" collapsed="false">
      <c r="A129" s="2"/>
      <c r="B129" s="2"/>
      <c r="C129" s="2"/>
      <c r="D129" s="3"/>
      <c r="E129" s="2"/>
      <c r="F129" s="2"/>
      <c r="G129" s="2"/>
      <c r="H129" s="3"/>
      <c r="I129" s="2"/>
      <c r="J129" s="2"/>
      <c r="K129" s="4" t="str">
        <f aca="false">IF(H129="","",H129+I129)</f>
        <v/>
      </c>
      <c r="L129" s="3"/>
      <c r="M129" s="2"/>
      <c r="N129" s="2"/>
      <c r="O129" s="2"/>
      <c r="P129" s="5" t="str">
        <f aca="false">IF(OR(O129="",M129=""),"",ROUND(O129*1000/(PI()*(M129/2)^2),1))</f>
        <v/>
      </c>
      <c r="Q129" s="6" t="str">
        <f aca="true">IF(A129="","",IF(L129&lt;&gt;"","Rompido",IF(K129="","",IF(TODAY()&gt;K129,"Atrasado",IF(TODAY()=K129,"Hoje","Previsto")))))</f>
        <v/>
      </c>
      <c r="R129" s="6" t="str">
        <f aca="false">IF(OR(P129="",G129=""),"",IF(J129&lt;&gt;"Sim","Acompanhamento",IF(P129&gt;=G129,"Sim","Não")))</f>
        <v/>
      </c>
      <c r="S129" s="2"/>
      <c r="T129" s="2"/>
    </row>
    <row r="130" customFormat="false" ht="15" hidden="false" customHeight="false" outlineLevel="0" collapsed="false">
      <c r="A130" s="2"/>
      <c r="B130" s="2"/>
      <c r="C130" s="2"/>
      <c r="D130" s="3"/>
      <c r="E130" s="2"/>
      <c r="F130" s="2"/>
      <c r="G130" s="2"/>
      <c r="H130" s="3"/>
      <c r="I130" s="2"/>
      <c r="J130" s="2"/>
      <c r="K130" s="4" t="str">
        <f aca="false">IF(H130="","",H130+I130)</f>
        <v/>
      </c>
      <c r="L130" s="3"/>
      <c r="M130" s="2"/>
      <c r="N130" s="2"/>
      <c r="O130" s="2"/>
      <c r="P130" s="5" t="str">
        <f aca="false">IF(OR(O130="",M130=""),"",ROUND(O130*1000/(PI()*(M130/2)^2),1))</f>
        <v/>
      </c>
      <c r="Q130" s="6" t="str">
        <f aca="true">IF(A130="","",IF(L130&lt;&gt;"","Rompido",IF(K130="","",IF(TODAY()&gt;K130,"Atrasado",IF(TODAY()=K130,"Hoje","Previsto")))))</f>
        <v/>
      </c>
      <c r="R130" s="6" t="str">
        <f aca="false">IF(OR(P130="",G130=""),"",IF(J130&lt;&gt;"Sim","Acompanhamento",IF(P130&gt;=G130,"Sim","Não")))</f>
        <v/>
      </c>
      <c r="S130" s="2"/>
      <c r="T130" s="2"/>
    </row>
    <row r="131" customFormat="false" ht="15" hidden="false" customHeight="false" outlineLevel="0" collapsed="false">
      <c r="A131" s="2"/>
      <c r="B131" s="2"/>
      <c r="C131" s="2"/>
      <c r="D131" s="3"/>
      <c r="E131" s="2"/>
      <c r="F131" s="2"/>
      <c r="G131" s="2"/>
      <c r="H131" s="3"/>
      <c r="I131" s="2"/>
      <c r="J131" s="2"/>
      <c r="K131" s="4" t="str">
        <f aca="false">IF(H131="","",H131+I131)</f>
        <v/>
      </c>
      <c r="L131" s="3"/>
      <c r="M131" s="2"/>
      <c r="N131" s="2"/>
      <c r="O131" s="2"/>
      <c r="P131" s="5" t="str">
        <f aca="false">IF(OR(O131="",M131=""),"",ROUND(O131*1000/(PI()*(M131/2)^2),1))</f>
        <v/>
      </c>
      <c r="Q131" s="6" t="str">
        <f aca="true">IF(A131="","",IF(L131&lt;&gt;"","Rompido",IF(K131="","",IF(TODAY()&gt;K131,"Atrasado",IF(TODAY()=K131,"Hoje","Previsto")))))</f>
        <v/>
      </c>
      <c r="R131" s="6" t="str">
        <f aca="false">IF(OR(P131="",G131=""),"",IF(J131&lt;&gt;"Sim","Acompanhamento",IF(P131&gt;=G131,"Sim","Não")))</f>
        <v/>
      </c>
      <c r="S131" s="2"/>
      <c r="T131" s="2"/>
    </row>
    <row r="132" customFormat="false" ht="15" hidden="false" customHeight="false" outlineLevel="0" collapsed="false">
      <c r="A132" s="2"/>
      <c r="B132" s="2"/>
      <c r="C132" s="2"/>
      <c r="D132" s="3"/>
      <c r="E132" s="2"/>
      <c r="F132" s="2"/>
      <c r="G132" s="2"/>
      <c r="H132" s="3"/>
      <c r="I132" s="2"/>
      <c r="J132" s="2"/>
      <c r="K132" s="4" t="str">
        <f aca="false">IF(H132="","",H132+I132)</f>
        <v/>
      </c>
      <c r="L132" s="3"/>
      <c r="M132" s="2"/>
      <c r="N132" s="2"/>
      <c r="O132" s="2"/>
      <c r="P132" s="5" t="str">
        <f aca="false">IF(OR(O132="",M132=""),"",ROUND(O132*1000/(PI()*(M132/2)^2),1))</f>
        <v/>
      </c>
      <c r="Q132" s="6" t="str">
        <f aca="true">IF(A132="","",IF(L132&lt;&gt;"","Rompido",IF(K132="","",IF(TODAY()&gt;K132,"Atrasado",IF(TODAY()=K132,"Hoje","Previsto")))))</f>
        <v/>
      </c>
      <c r="R132" s="6" t="str">
        <f aca="false">IF(OR(P132="",G132=""),"",IF(J132&lt;&gt;"Sim","Acompanhamento",IF(P132&gt;=G132,"Sim","Não")))</f>
        <v/>
      </c>
      <c r="S132" s="2"/>
      <c r="T132" s="2"/>
    </row>
    <row r="133" customFormat="false" ht="15" hidden="false" customHeight="false" outlineLevel="0" collapsed="false">
      <c r="A133" s="2"/>
      <c r="B133" s="2"/>
      <c r="C133" s="2"/>
      <c r="D133" s="3"/>
      <c r="E133" s="2"/>
      <c r="F133" s="2"/>
      <c r="G133" s="2"/>
      <c r="H133" s="3"/>
      <c r="I133" s="2"/>
      <c r="J133" s="2"/>
      <c r="K133" s="4" t="str">
        <f aca="false">IF(H133="","",H133+I133)</f>
        <v/>
      </c>
      <c r="L133" s="3"/>
      <c r="M133" s="2"/>
      <c r="N133" s="2"/>
      <c r="O133" s="2"/>
      <c r="P133" s="5" t="str">
        <f aca="false">IF(OR(O133="",M133=""),"",ROUND(O133*1000/(PI()*(M133/2)^2),1))</f>
        <v/>
      </c>
      <c r="Q133" s="6" t="str">
        <f aca="true">IF(A133="","",IF(L133&lt;&gt;"","Rompido",IF(K133="","",IF(TODAY()&gt;K133,"Atrasado",IF(TODAY()=K133,"Hoje","Previsto")))))</f>
        <v/>
      </c>
      <c r="R133" s="6" t="str">
        <f aca="false">IF(OR(P133="",G133=""),"",IF(J133&lt;&gt;"Sim","Acompanhamento",IF(P133&gt;=G133,"Sim","Não")))</f>
        <v/>
      </c>
      <c r="S133" s="2"/>
      <c r="T133" s="2"/>
    </row>
    <row r="134" customFormat="false" ht="15" hidden="false" customHeight="false" outlineLevel="0" collapsed="false">
      <c r="A134" s="2"/>
      <c r="B134" s="2"/>
      <c r="C134" s="2"/>
      <c r="D134" s="3"/>
      <c r="E134" s="2"/>
      <c r="F134" s="2"/>
      <c r="G134" s="2"/>
      <c r="H134" s="3"/>
      <c r="I134" s="2"/>
      <c r="J134" s="2"/>
      <c r="K134" s="4" t="str">
        <f aca="false">IF(H134="","",H134+I134)</f>
        <v/>
      </c>
      <c r="L134" s="3"/>
      <c r="M134" s="2"/>
      <c r="N134" s="2"/>
      <c r="O134" s="2"/>
      <c r="P134" s="5" t="str">
        <f aca="false">IF(OR(O134="",M134=""),"",ROUND(O134*1000/(PI()*(M134/2)^2),1))</f>
        <v/>
      </c>
      <c r="Q134" s="6" t="str">
        <f aca="true">IF(A134="","",IF(L134&lt;&gt;"","Rompido",IF(K134="","",IF(TODAY()&gt;K134,"Atrasado",IF(TODAY()=K134,"Hoje","Previsto")))))</f>
        <v/>
      </c>
      <c r="R134" s="6" t="str">
        <f aca="false">IF(OR(P134="",G134=""),"",IF(J134&lt;&gt;"Sim","Acompanhamento",IF(P134&gt;=G134,"Sim","Não")))</f>
        <v/>
      </c>
      <c r="S134" s="2"/>
      <c r="T134" s="2"/>
    </row>
    <row r="135" customFormat="false" ht="15" hidden="false" customHeight="false" outlineLevel="0" collapsed="false">
      <c r="A135" s="2"/>
      <c r="B135" s="2"/>
      <c r="C135" s="2"/>
      <c r="D135" s="3"/>
      <c r="E135" s="2"/>
      <c r="F135" s="2"/>
      <c r="G135" s="2"/>
      <c r="H135" s="3"/>
      <c r="I135" s="2"/>
      <c r="J135" s="2"/>
      <c r="K135" s="4" t="str">
        <f aca="false">IF(H135="","",H135+I135)</f>
        <v/>
      </c>
      <c r="L135" s="3"/>
      <c r="M135" s="2"/>
      <c r="N135" s="2"/>
      <c r="O135" s="2"/>
      <c r="P135" s="5" t="str">
        <f aca="false">IF(OR(O135="",M135=""),"",ROUND(O135*1000/(PI()*(M135/2)^2),1))</f>
        <v/>
      </c>
      <c r="Q135" s="6" t="str">
        <f aca="true">IF(A135="","",IF(L135&lt;&gt;"","Rompido",IF(K135="","",IF(TODAY()&gt;K135,"Atrasado",IF(TODAY()=K135,"Hoje","Previsto")))))</f>
        <v/>
      </c>
      <c r="R135" s="6" t="str">
        <f aca="false">IF(OR(P135="",G135=""),"",IF(J135&lt;&gt;"Sim","Acompanhamento",IF(P135&gt;=G135,"Sim","Não")))</f>
        <v/>
      </c>
      <c r="S135" s="2"/>
      <c r="T135" s="2"/>
    </row>
    <row r="136" customFormat="false" ht="15" hidden="false" customHeight="false" outlineLevel="0" collapsed="false">
      <c r="A136" s="2"/>
      <c r="B136" s="2"/>
      <c r="C136" s="2"/>
      <c r="D136" s="3"/>
      <c r="E136" s="2"/>
      <c r="F136" s="2"/>
      <c r="G136" s="2"/>
      <c r="H136" s="3"/>
      <c r="I136" s="2"/>
      <c r="J136" s="2"/>
      <c r="K136" s="4" t="str">
        <f aca="false">IF(H136="","",H136+I136)</f>
        <v/>
      </c>
      <c r="L136" s="3"/>
      <c r="M136" s="2"/>
      <c r="N136" s="2"/>
      <c r="O136" s="2"/>
      <c r="P136" s="5" t="str">
        <f aca="false">IF(OR(O136="",M136=""),"",ROUND(O136*1000/(PI()*(M136/2)^2),1))</f>
        <v/>
      </c>
      <c r="Q136" s="6" t="str">
        <f aca="true">IF(A136="","",IF(L136&lt;&gt;"","Rompido",IF(K136="","",IF(TODAY()&gt;K136,"Atrasado",IF(TODAY()=K136,"Hoje","Previsto")))))</f>
        <v/>
      </c>
      <c r="R136" s="6" t="str">
        <f aca="false">IF(OR(P136="",G136=""),"",IF(J136&lt;&gt;"Sim","Acompanhamento",IF(P136&gt;=G136,"Sim","Não")))</f>
        <v/>
      </c>
      <c r="S136" s="2"/>
      <c r="T136" s="2"/>
    </row>
    <row r="137" customFormat="false" ht="15" hidden="false" customHeight="false" outlineLevel="0" collapsed="false">
      <c r="A137" s="2"/>
      <c r="B137" s="2"/>
      <c r="C137" s="2"/>
      <c r="D137" s="3"/>
      <c r="E137" s="2"/>
      <c r="F137" s="2"/>
      <c r="G137" s="2"/>
      <c r="H137" s="3"/>
      <c r="I137" s="2"/>
      <c r="J137" s="2"/>
      <c r="K137" s="4" t="str">
        <f aca="false">IF(H137="","",H137+I137)</f>
        <v/>
      </c>
      <c r="L137" s="3"/>
      <c r="M137" s="2"/>
      <c r="N137" s="2"/>
      <c r="O137" s="2"/>
      <c r="P137" s="5" t="str">
        <f aca="false">IF(OR(O137="",M137=""),"",ROUND(O137*1000/(PI()*(M137/2)^2),1))</f>
        <v/>
      </c>
      <c r="Q137" s="6" t="str">
        <f aca="true">IF(A137="","",IF(L137&lt;&gt;"","Rompido",IF(K137="","",IF(TODAY()&gt;K137,"Atrasado",IF(TODAY()=K137,"Hoje","Previsto")))))</f>
        <v/>
      </c>
      <c r="R137" s="6" t="str">
        <f aca="false">IF(OR(P137="",G137=""),"",IF(J137&lt;&gt;"Sim","Acompanhamento",IF(P137&gt;=G137,"Sim","Não")))</f>
        <v/>
      </c>
      <c r="S137" s="2"/>
      <c r="T137" s="2"/>
    </row>
    <row r="138" customFormat="false" ht="15" hidden="false" customHeight="false" outlineLevel="0" collapsed="false">
      <c r="A138" s="2"/>
      <c r="B138" s="2"/>
      <c r="C138" s="2"/>
      <c r="D138" s="3"/>
      <c r="E138" s="2"/>
      <c r="F138" s="2"/>
      <c r="G138" s="2"/>
      <c r="H138" s="3"/>
      <c r="I138" s="2"/>
      <c r="J138" s="2"/>
      <c r="K138" s="4" t="str">
        <f aca="false">IF(H138="","",H138+I138)</f>
        <v/>
      </c>
      <c r="L138" s="3"/>
      <c r="M138" s="2"/>
      <c r="N138" s="2"/>
      <c r="O138" s="2"/>
      <c r="P138" s="5" t="str">
        <f aca="false">IF(OR(O138="",M138=""),"",ROUND(O138*1000/(PI()*(M138/2)^2),1))</f>
        <v/>
      </c>
      <c r="Q138" s="6" t="str">
        <f aca="true">IF(A138="","",IF(L138&lt;&gt;"","Rompido",IF(K138="","",IF(TODAY()&gt;K138,"Atrasado",IF(TODAY()=K138,"Hoje","Previsto")))))</f>
        <v/>
      </c>
      <c r="R138" s="6" t="str">
        <f aca="false">IF(OR(P138="",G138=""),"",IF(J138&lt;&gt;"Sim","Acompanhamento",IF(P138&gt;=G138,"Sim","Não")))</f>
        <v/>
      </c>
      <c r="S138" s="2"/>
      <c r="T138" s="2"/>
    </row>
    <row r="139" customFormat="false" ht="15" hidden="false" customHeight="false" outlineLevel="0" collapsed="false">
      <c r="A139" s="2"/>
      <c r="B139" s="2"/>
      <c r="C139" s="2"/>
      <c r="D139" s="3"/>
      <c r="E139" s="2"/>
      <c r="F139" s="2"/>
      <c r="G139" s="2"/>
      <c r="H139" s="3"/>
      <c r="I139" s="2"/>
      <c r="J139" s="2"/>
      <c r="K139" s="4" t="str">
        <f aca="false">IF(H139="","",H139+I139)</f>
        <v/>
      </c>
      <c r="L139" s="3"/>
      <c r="M139" s="2"/>
      <c r="N139" s="2"/>
      <c r="O139" s="2"/>
      <c r="P139" s="5" t="str">
        <f aca="false">IF(OR(O139="",M139=""),"",ROUND(O139*1000/(PI()*(M139/2)^2),1))</f>
        <v/>
      </c>
      <c r="Q139" s="6" t="str">
        <f aca="true">IF(A139="","",IF(L139&lt;&gt;"","Rompido",IF(K139="","",IF(TODAY()&gt;K139,"Atrasado",IF(TODAY()=K139,"Hoje","Previsto")))))</f>
        <v/>
      </c>
      <c r="R139" s="6" t="str">
        <f aca="false">IF(OR(P139="",G139=""),"",IF(J139&lt;&gt;"Sim","Acompanhamento",IF(P139&gt;=G139,"Sim","Não")))</f>
        <v/>
      </c>
      <c r="S139" s="2"/>
      <c r="T139" s="2"/>
    </row>
    <row r="140" customFormat="false" ht="15" hidden="false" customHeight="false" outlineLevel="0" collapsed="false">
      <c r="A140" s="2"/>
      <c r="B140" s="2"/>
      <c r="C140" s="2"/>
      <c r="D140" s="3"/>
      <c r="E140" s="2"/>
      <c r="F140" s="2"/>
      <c r="G140" s="2"/>
      <c r="H140" s="3"/>
      <c r="I140" s="2"/>
      <c r="J140" s="2"/>
      <c r="K140" s="4" t="str">
        <f aca="false">IF(H140="","",H140+I140)</f>
        <v/>
      </c>
      <c r="L140" s="3"/>
      <c r="M140" s="2"/>
      <c r="N140" s="2"/>
      <c r="O140" s="2"/>
      <c r="P140" s="5" t="str">
        <f aca="false">IF(OR(O140="",M140=""),"",ROUND(O140*1000/(PI()*(M140/2)^2),1))</f>
        <v/>
      </c>
      <c r="Q140" s="6" t="str">
        <f aca="true">IF(A140="","",IF(L140&lt;&gt;"","Rompido",IF(K140="","",IF(TODAY()&gt;K140,"Atrasado",IF(TODAY()=K140,"Hoje","Previsto")))))</f>
        <v/>
      </c>
      <c r="R140" s="6" t="str">
        <f aca="false">IF(OR(P140="",G140=""),"",IF(J140&lt;&gt;"Sim","Acompanhamento",IF(P140&gt;=G140,"Sim","Não")))</f>
        <v/>
      </c>
      <c r="S140" s="2"/>
      <c r="T140" s="2"/>
    </row>
    <row r="141" customFormat="false" ht="15" hidden="false" customHeight="false" outlineLevel="0" collapsed="false">
      <c r="A141" s="2"/>
      <c r="B141" s="2"/>
      <c r="C141" s="2"/>
      <c r="D141" s="3"/>
      <c r="E141" s="2"/>
      <c r="F141" s="2"/>
      <c r="G141" s="2"/>
      <c r="H141" s="3"/>
      <c r="I141" s="2"/>
      <c r="J141" s="2"/>
      <c r="K141" s="4" t="str">
        <f aca="false">IF(H141="","",H141+I141)</f>
        <v/>
      </c>
      <c r="L141" s="3"/>
      <c r="M141" s="2"/>
      <c r="N141" s="2"/>
      <c r="O141" s="2"/>
      <c r="P141" s="5" t="str">
        <f aca="false">IF(OR(O141="",M141=""),"",ROUND(O141*1000/(PI()*(M141/2)^2),1))</f>
        <v/>
      </c>
      <c r="Q141" s="6" t="str">
        <f aca="true">IF(A141="","",IF(L141&lt;&gt;"","Rompido",IF(K141="","",IF(TODAY()&gt;K141,"Atrasado",IF(TODAY()=K141,"Hoje","Previsto")))))</f>
        <v/>
      </c>
      <c r="R141" s="6" t="str">
        <f aca="false">IF(OR(P141="",G141=""),"",IF(J141&lt;&gt;"Sim","Acompanhamento",IF(P141&gt;=G141,"Sim","Não")))</f>
        <v/>
      </c>
      <c r="S141" s="2"/>
      <c r="T141" s="2"/>
    </row>
    <row r="142" customFormat="false" ht="15" hidden="false" customHeight="false" outlineLevel="0" collapsed="false">
      <c r="A142" s="2"/>
      <c r="B142" s="2"/>
      <c r="C142" s="2"/>
      <c r="D142" s="3"/>
      <c r="E142" s="2"/>
      <c r="F142" s="2"/>
      <c r="G142" s="2"/>
      <c r="H142" s="3"/>
      <c r="I142" s="2"/>
      <c r="J142" s="2"/>
      <c r="K142" s="4" t="str">
        <f aca="false">IF(H142="","",H142+I142)</f>
        <v/>
      </c>
      <c r="L142" s="3"/>
      <c r="M142" s="2"/>
      <c r="N142" s="2"/>
      <c r="O142" s="2"/>
      <c r="P142" s="5" t="str">
        <f aca="false">IF(OR(O142="",M142=""),"",ROUND(O142*1000/(PI()*(M142/2)^2),1))</f>
        <v/>
      </c>
      <c r="Q142" s="6" t="str">
        <f aca="true">IF(A142="","",IF(L142&lt;&gt;"","Rompido",IF(K142="","",IF(TODAY()&gt;K142,"Atrasado",IF(TODAY()=K142,"Hoje","Previsto")))))</f>
        <v/>
      </c>
      <c r="R142" s="6" t="str">
        <f aca="false">IF(OR(P142="",G142=""),"",IF(J142&lt;&gt;"Sim","Acompanhamento",IF(P142&gt;=G142,"Sim","Não")))</f>
        <v/>
      </c>
      <c r="S142" s="2"/>
      <c r="T142" s="2"/>
    </row>
    <row r="143" customFormat="false" ht="15" hidden="false" customHeight="false" outlineLevel="0" collapsed="false">
      <c r="A143" s="2"/>
      <c r="B143" s="2"/>
      <c r="C143" s="2"/>
      <c r="D143" s="3"/>
      <c r="E143" s="2"/>
      <c r="F143" s="2"/>
      <c r="G143" s="2"/>
      <c r="H143" s="3"/>
      <c r="I143" s="2"/>
      <c r="J143" s="2"/>
      <c r="K143" s="4" t="str">
        <f aca="false">IF(H143="","",H143+I143)</f>
        <v/>
      </c>
      <c r="L143" s="3"/>
      <c r="M143" s="2"/>
      <c r="N143" s="2"/>
      <c r="O143" s="2"/>
      <c r="P143" s="5" t="str">
        <f aca="false">IF(OR(O143="",M143=""),"",ROUND(O143*1000/(PI()*(M143/2)^2),1))</f>
        <v/>
      </c>
      <c r="Q143" s="6" t="str">
        <f aca="true">IF(A143="","",IF(L143&lt;&gt;"","Rompido",IF(K143="","",IF(TODAY()&gt;K143,"Atrasado",IF(TODAY()=K143,"Hoje","Previsto")))))</f>
        <v/>
      </c>
      <c r="R143" s="6" t="str">
        <f aca="false">IF(OR(P143="",G143=""),"",IF(J143&lt;&gt;"Sim","Acompanhamento",IF(P143&gt;=G143,"Sim","Não")))</f>
        <v/>
      </c>
      <c r="S143" s="2"/>
      <c r="T143" s="2"/>
    </row>
    <row r="144" customFormat="false" ht="15" hidden="false" customHeight="false" outlineLevel="0" collapsed="false">
      <c r="A144" s="2"/>
      <c r="B144" s="2"/>
      <c r="C144" s="2"/>
      <c r="D144" s="3"/>
      <c r="E144" s="2"/>
      <c r="F144" s="2"/>
      <c r="G144" s="2"/>
      <c r="H144" s="3"/>
      <c r="I144" s="2"/>
      <c r="J144" s="2"/>
      <c r="K144" s="4" t="str">
        <f aca="false">IF(H144="","",H144+I144)</f>
        <v/>
      </c>
      <c r="L144" s="3"/>
      <c r="M144" s="2"/>
      <c r="N144" s="2"/>
      <c r="O144" s="2"/>
      <c r="P144" s="5" t="str">
        <f aca="false">IF(OR(O144="",M144=""),"",ROUND(O144*1000/(PI()*(M144/2)^2),1))</f>
        <v/>
      </c>
      <c r="Q144" s="6" t="str">
        <f aca="true">IF(A144="","",IF(L144&lt;&gt;"","Rompido",IF(K144="","",IF(TODAY()&gt;K144,"Atrasado",IF(TODAY()=K144,"Hoje","Previsto")))))</f>
        <v/>
      </c>
      <c r="R144" s="6" t="str">
        <f aca="false">IF(OR(P144="",G144=""),"",IF(J144&lt;&gt;"Sim","Acompanhamento",IF(P144&gt;=G144,"Sim","Não")))</f>
        <v/>
      </c>
      <c r="S144" s="2"/>
      <c r="T144" s="2"/>
    </row>
    <row r="145" customFormat="false" ht="15" hidden="false" customHeight="false" outlineLevel="0" collapsed="false">
      <c r="A145" s="2"/>
      <c r="B145" s="2"/>
      <c r="C145" s="2"/>
      <c r="D145" s="3"/>
      <c r="E145" s="2"/>
      <c r="F145" s="2"/>
      <c r="G145" s="2"/>
      <c r="H145" s="3"/>
      <c r="I145" s="2"/>
      <c r="J145" s="2"/>
      <c r="K145" s="4" t="str">
        <f aca="false">IF(H145="","",H145+I145)</f>
        <v/>
      </c>
      <c r="L145" s="3"/>
      <c r="M145" s="2"/>
      <c r="N145" s="2"/>
      <c r="O145" s="2"/>
      <c r="P145" s="5" t="str">
        <f aca="false">IF(OR(O145="",M145=""),"",ROUND(O145*1000/(PI()*(M145/2)^2),1))</f>
        <v/>
      </c>
      <c r="Q145" s="6" t="str">
        <f aca="true">IF(A145="","",IF(L145&lt;&gt;"","Rompido",IF(K145="","",IF(TODAY()&gt;K145,"Atrasado",IF(TODAY()=K145,"Hoje","Previsto")))))</f>
        <v/>
      </c>
      <c r="R145" s="6" t="str">
        <f aca="false">IF(OR(P145="",G145=""),"",IF(J145&lt;&gt;"Sim","Acompanhamento",IF(P145&gt;=G145,"Sim","Não")))</f>
        <v/>
      </c>
      <c r="S145" s="2"/>
      <c r="T145" s="2"/>
    </row>
    <row r="146" customFormat="false" ht="15" hidden="false" customHeight="false" outlineLevel="0" collapsed="false">
      <c r="A146" s="2"/>
      <c r="B146" s="2"/>
      <c r="C146" s="2"/>
      <c r="D146" s="3"/>
      <c r="E146" s="2"/>
      <c r="F146" s="2"/>
      <c r="G146" s="2"/>
      <c r="H146" s="3"/>
      <c r="I146" s="2"/>
      <c r="J146" s="2"/>
      <c r="K146" s="4" t="str">
        <f aca="false">IF(H146="","",H146+I146)</f>
        <v/>
      </c>
      <c r="L146" s="3"/>
      <c r="M146" s="2"/>
      <c r="N146" s="2"/>
      <c r="O146" s="2"/>
      <c r="P146" s="5" t="str">
        <f aca="false">IF(OR(O146="",M146=""),"",ROUND(O146*1000/(PI()*(M146/2)^2),1))</f>
        <v/>
      </c>
      <c r="Q146" s="6" t="str">
        <f aca="true">IF(A146="","",IF(L146&lt;&gt;"","Rompido",IF(K146="","",IF(TODAY()&gt;K146,"Atrasado",IF(TODAY()=K146,"Hoje","Previsto")))))</f>
        <v/>
      </c>
      <c r="R146" s="6" t="str">
        <f aca="false">IF(OR(P146="",G146=""),"",IF(J146&lt;&gt;"Sim","Acompanhamento",IF(P146&gt;=G146,"Sim","Não")))</f>
        <v/>
      </c>
      <c r="S146" s="2"/>
      <c r="T146" s="2"/>
    </row>
    <row r="147" customFormat="false" ht="15" hidden="false" customHeight="false" outlineLevel="0" collapsed="false">
      <c r="A147" s="2"/>
      <c r="B147" s="2"/>
      <c r="C147" s="2"/>
      <c r="D147" s="3"/>
      <c r="E147" s="2"/>
      <c r="F147" s="2"/>
      <c r="G147" s="2"/>
      <c r="H147" s="3"/>
      <c r="I147" s="2"/>
      <c r="J147" s="2"/>
      <c r="K147" s="4" t="str">
        <f aca="false">IF(H147="","",H147+I147)</f>
        <v/>
      </c>
      <c r="L147" s="3"/>
      <c r="M147" s="2"/>
      <c r="N147" s="2"/>
      <c r="O147" s="2"/>
      <c r="P147" s="5" t="str">
        <f aca="false">IF(OR(O147="",M147=""),"",ROUND(O147*1000/(PI()*(M147/2)^2),1))</f>
        <v/>
      </c>
      <c r="Q147" s="6" t="str">
        <f aca="true">IF(A147="","",IF(L147&lt;&gt;"","Rompido",IF(K147="","",IF(TODAY()&gt;K147,"Atrasado",IF(TODAY()=K147,"Hoje","Previsto")))))</f>
        <v/>
      </c>
      <c r="R147" s="6" t="str">
        <f aca="false">IF(OR(P147="",G147=""),"",IF(J147&lt;&gt;"Sim","Acompanhamento",IF(P147&gt;=G147,"Sim","Não")))</f>
        <v/>
      </c>
      <c r="S147" s="2"/>
      <c r="T147" s="2"/>
    </row>
    <row r="148" customFormat="false" ht="15" hidden="false" customHeight="false" outlineLevel="0" collapsed="false">
      <c r="A148" s="2"/>
      <c r="B148" s="2"/>
      <c r="C148" s="2"/>
      <c r="D148" s="3"/>
      <c r="E148" s="2"/>
      <c r="F148" s="2"/>
      <c r="G148" s="2"/>
      <c r="H148" s="3"/>
      <c r="I148" s="2"/>
      <c r="J148" s="2"/>
      <c r="K148" s="4" t="str">
        <f aca="false">IF(H148="","",H148+I148)</f>
        <v/>
      </c>
      <c r="L148" s="3"/>
      <c r="M148" s="2"/>
      <c r="N148" s="2"/>
      <c r="O148" s="2"/>
      <c r="P148" s="5" t="str">
        <f aca="false">IF(OR(O148="",M148=""),"",ROUND(O148*1000/(PI()*(M148/2)^2),1))</f>
        <v/>
      </c>
      <c r="Q148" s="6" t="str">
        <f aca="true">IF(A148="","",IF(L148&lt;&gt;"","Rompido",IF(K148="","",IF(TODAY()&gt;K148,"Atrasado",IF(TODAY()=K148,"Hoje","Previsto")))))</f>
        <v/>
      </c>
      <c r="R148" s="6" t="str">
        <f aca="false">IF(OR(P148="",G148=""),"",IF(J148&lt;&gt;"Sim","Acompanhamento",IF(P148&gt;=G148,"Sim","Não")))</f>
        <v/>
      </c>
      <c r="S148" s="2"/>
      <c r="T148" s="2"/>
    </row>
    <row r="149" customFormat="false" ht="15" hidden="false" customHeight="false" outlineLevel="0" collapsed="false">
      <c r="A149" s="2"/>
      <c r="B149" s="2"/>
      <c r="C149" s="2"/>
      <c r="D149" s="3"/>
      <c r="E149" s="2"/>
      <c r="F149" s="2"/>
      <c r="G149" s="2"/>
      <c r="H149" s="3"/>
      <c r="I149" s="2"/>
      <c r="J149" s="2"/>
      <c r="K149" s="4" t="str">
        <f aca="false">IF(H149="","",H149+I149)</f>
        <v/>
      </c>
      <c r="L149" s="3"/>
      <c r="M149" s="2"/>
      <c r="N149" s="2"/>
      <c r="O149" s="2"/>
      <c r="P149" s="5" t="str">
        <f aca="false">IF(OR(O149="",M149=""),"",ROUND(O149*1000/(PI()*(M149/2)^2),1))</f>
        <v/>
      </c>
      <c r="Q149" s="6" t="str">
        <f aca="true">IF(A149="","",IF(L149&lt;&gt;"","Rompido",IF(K149="","",IF(TODAY()&gt;K149,"Atrasado",IF(TODAY()=K149,"Hoje","Previsto")))))</f>
        <v/>
      </c>
      <c r="R149" s="6" t="str">
        <f aca="false">IF(OR(P149="",G149=""),"",IF(J149&lt;&gt;"Sim","Acompanhamento",IF(P149&gt;=G149,"Sim","Não")))</f>
        <v/>
      </c>
      <c r="S149" s="2"/>
      <c r="T149" s="2"/>
    </row>
    <row r="150" customFormat="false" ht="15" hidden="false" customHeight="false" outlineLevel="0" collapsed="false">
      <c r="A150" s="2"/>
      <c r="B150" s="2"/>
      <c r="C150" s="2"/>
      <c r="D150" s="3"/>
      <c r="E150" s="2"/>
      <c r="F150" s="2"/>
      <c r="G150" s="2"/>
      <c r="H150" s="3"/>
      <c r="I150" s="2"/>
      <c r="J150" s="2"/>
      <c r="K150" s="4" t="str">
        <f aca="false">IF(H150="","",H150+I150)</f>
        <v/>
      </c>
      <c r="L150" s="3"/>
      <c r="M150" s="2"/>
      <c r="N150" s="2"/>
      <c r="O150" s="2"/>
      <c r="P150" s="5" t="str">
        <f aca="false">IF(OR(O150="",M150=""),"",ROUND(O150*1000/(PI()*(M150/2)^2),1))</f>
        <v/>
      </c>
      <c r="Q150" s="6" t="str">
        <f aca="true">IF(A150="","",IF(L150&lt;&gt;"","Rompido",IF(K150="","",IF(TODAY()&gt;K150,"Atrasado",IF(TODAY()=K150,"Hoje","Previsto")))))</f>
        <v/>
      </c>
      <c r="R150" s="6" t="str">
        <f aca="false">IF(OR(P150="",G150=""),"",IF(J150&lt;&gt;"Sim","Acompanhamento",IF(P150&gt;=G150,"Sim","Não")))</f>
        <v/>
      </c>
      <c r="S150" s="2"/>
      <c r="T150" s="2"/>
    </row>
    <row r="151" customFormat="false" ht="15" hidden="false" customHeight="false" outlineLevel="0" collapsed="false">
      <c r="A151" s="2"/>
      <c r="B151" s="2"/>
      <c r="C151" s="2"/>
      <c r="D151" s="3"/>
      <c r="E151" s="2"/>
      <c r="F151" s="2"/>
      <c r="G151" s="2"/>
      <c r="H151" s="3"/>
      <c r="I151" s="2"/>
      <c r="J151" s="2"/>
      <c r="K151" s="4" t="str">
        <f aca="false">IF(H151="","",H151+I151)</f>
        <v/>
      </c>
      <c r="L151" s="3"/>
      <c r="M151" s="2"/>
      <c r="N151" s="2"/>
      <c r="O151" s="2"/>
      <c r="P151" s="5" t="str">
        <f aca="false">IF(OR(O151="",M151=""),"",ROUND(O151*1000/(PI()*(M151/2)^2),1))</f>
        <v/>
      </c>
      <c r="Q151" s="6" t="str">
        <f aca="true">IF(A151="","",IF(L151&lt;&gt;"","Rompido",IF(K151="","",IF(TODAY()&gt;K151,"Atrasado",IF(TODAY()=K151,"Hoje","Previsto")))))</f>
        <v/>
      </c>
      <c r="R151" s="6" t="str">
        <f aca="false">IF(OR(P151="",G151=""),"",IF(J151&lt;&gt;"Sim","Acompanhamento",IF(P151&gt;=G151,"Sim","Não")))</f>
        <v/>
      </c>
      <c r="S151" s="2"/>
      <c r="T151" s="2"/>
    </row>
    <row r="152" customFormat="false" ht="15" hidden="false" customHeight="false" outlineLevel="0" collapsed="false">
      <c r="A152" s="2"/>
      <c r="B152" s="2"/>
      <c r="C152" s="2"/>
      <c r="D152" s="3"/>
      <c r="E152" s="2"/>
      <c r="F152" s="2"/>
      <c r="G152" s="2"/>
      <c r="H152" s="3"/>
      <c r="I152" s="2"/>
      <c r="J152" s="2"/>
      <c r="K152" s="4" t="str">
        <f aca="false">IF(H152="","",H152+I152)</f>
        <v/>
      </c>
      <c r="L152" s="3"/>
      <c r="M152" s="2"/>
      <c r="N152" s="2"/>
      <c r="O152" s="2"/>
      <c r="P152" s="5" t="str">
        <f aca="false">IF(OR(O152="",M152=""),"",ROUND(O152*1000/(PI()*(M152/2)^2),1))</f>
        <v/>
      </c>
      <c r="Q152" s="6" t="str">
        <f aca="true">IF(A152="","",IF(L152&lt;&gt;"","Rompido",IF(K152="","",IF(TODAY()&gt;K152,"Atrasado",IF(TODAY()=K152,"Hoje","Previsto")))))</f>
        <v/>
      </c>
      <c r="R152" s="6" t="str">
        <f aca="false">IF(OR(P152="",G152=""),"",IF(J152&lt;&gt;"Sim","Acompanhamento",IF(P152&gt;=G152,"Sim","Não")))</f>
        <v/>
      </c>
      <c r="S152" s="2"/>
      <c r="T152" s="2"/>
    </row>
    <row r="153" customFormat="false" ht="15" hidden="false" customHeight="false" outlineLevel="0" collapsed="false">
      <c r="A153" s="2"/>
      <c r="B153" s="2"/>
      <c r="C153" s="2"/>
      <c r="D153" s="3"/>
      <c r="E153" s="2"/>
      <c r="F153" s="2"/>
      <c r="G153" s="2"/>
      <c r="H153" s="3"/>
      <c r="I153" s="2"/>
      <c r="J153" s="2"/>
      <c r="K153" s="4" t="str">
        <f aca="false">IF(H153="","",H153+I153)</f>
        <v/>
      </c>
      <c r="L153" s="3"/>
      <c r="M153" s="2"/>
      <c r="N153" s="2"/>
      <c r="O153" s="2"/>
      <c r="P153" s="5" t="str">
        <f aca="false">IF(OR(O153="",M153=""),"",ROUND(O153*1000/(PI()*(M153/2)^2),1))</f>
        <v/>
      </c>
      <c r="Q153" s="6" t="str">
        <f aca="true">IF(A153="","",IF(L153&lt;&gt;"","Rompido",IF(K153="","",IF(TODAY()&gt;K153,"Atrasado",IF(TODAY()=K153,"Hoje","Previsto")))))</f>
        <v/>
      </c>
      <c r="R153" s="6" t="str">
        <f aca="false">IF(OR(P153="",G153=""),"",IF(J153&lt;&gt;"Sim","Acompanhamento",IF(P153&gt;=G153,"Sim","Não")))</f>
        <v/>
      </c>
      <c r="S153" s="2"/>
      <c r="T153" s="2"/>
    </row>
    <row r="154" customFormat="false" ht="15" hidden="false" customHeight="false" outlineLevel="0" collapsed="false">
      <c r="A154" s="2"/>
      <c r="B154" s="2"/>
      <c r="C154" s="2"/>
      <c r="D154" s="3"/>
      <c r="E154" s="2"/>
      <c r="F154" s="2"/>
      <c r="G154" s="2"/>
      <c r="H154" s="3"/>
      <c r="I154" s="2"/>
      <c r="J154" s="2"/>
      <c r="K154" s="4" t="str">
        <f aca="false">IF(H154="","",H154+I154)</f>
        <v/>
      </c>
      <c r="L154" s="3"/>
      <c r="M154" s="2"/>
      <c r="N154" s="2"/>
      <c r="O154" s="2"/>
      <c r="P154" s="5" t="str">
        <f aca="false">IF(OR(O154="",M154=""),"",ROUND(O154*1000/(PI()*(M154/2)^2),1))</f>
        <v/>
      </c>
      <c r="Q154" s="6" t="str">
        <f aca="true">IF(A154="","",IF(L154&lt;&gt;"","Rompido",IF(K154="","",IF(TODAY()&gt;K154,"Atrasado",IF(TODAY()=K154,"Hoje","Previsto")))))</f>
        <v/>
      </c>
      <c r="R154" s="6" t="str">
        <f aca="false">IF(OR(P154="",G154=""),"",IF(J154&lt;&gt;"Sim","Acompanhamento",IF(P154&gt;=G154,"Sim","Não")))</f>
        <v/>
      </c>
      <c r="S154" s="2"/>
      <c r="T154" s="2"/>
    </row>
    <row r="155" customFormat="false" ht="15" hidden="false" customHeight="false" outlineLevel="0" collapsed="false">
      <c r="A155" s="2"/>
      <c r="B155" s="2"/>
      <c r="C155" s="2"/>
      <c r="D155" s="3"/>
      <c r="E155" s="2"/>
      <c r="F155" s="2"/>
      <c r="G155" s="2"/>
      <c r="H155" s="3"/>
      <c r="I155" s="2"/>
      <c r="J155" s="2"/>
      <c r="K155" s="4" t="str">
        <f aca="false">IF(H155="","",H155+I155)</f>
        <v/>
      </c>
      <c r="L155" s="3"/>
      <c r="M155" s="2"/>
      <c r="N155" s="2"/>
      <c r="O155" s="2"/>
      <c r="P155" s="5" t="str">
        <f aca="false">IF(OR(O155="",M155=""),"",ROUND(O155*1000/(PI()*(M155/2)^2),1))</f>
        <v/>
      </c>
      <c r="Q155" s="6" t="str">
        <f aca="true">IF(A155="","",IF(L155&lt;&gt;"","Rompido",IF(K155="","",IF(TODAY()&gt;K155,"Atrasado",IF(TODAY()=K155,"Hoje","Previsto")))))</f>
        <v/>
      </c>
      <c r="R155" s="6" t="str">
        <f aca="false">IF(OR(P155="",G155=""),"",IF(J155&lt;&gt;"Sim","Acompanhamento",IF(P155&gt;=G155,"Sim","Não")))</f>
        <v/>
      </c>
      <c r="S155" s="2"/>
      <c r="T155" s="2"/>
    </row>
    <row r="156" customFormat="false" ht="15" hidden="false" customHeight="false" outlineLevel="0" collapsed="false">
      <c r="A156" s="2"/>
      <c r="B156" s="2"/>
      <c r="C156" s="2"/>
      <c r="D156" s="3"/>
      <c r="E156" s="2"/>
      <c r="F156" s="2"/>
      <c r="G156" s="2"/>
      <c r="H156" s="3"/>
      <c r="I156" s="2"/>
      <c r="J156" s="2"/>
      <c r="K156" s="4" t="str">
        <f aca="false">IF(H156="","",H156+I156)</f>
        <v/>
      </c>
      <c r="L156" s="3"/>
      <c r="M156" s="2"/>
      <c r="N156" s="2"/>
      <c r="O156" s="2"/>
      <c r="P156" s="5" t="str">
        <f aca="false">IF(OR(O156="",M156=""),"",ROUND(O156*1000/(PI()*(M156/2)^2),1))</f>
        <v/>
      </c>
      <c r="Q156" s="6" t="str">
        <f aca="true">IF(A156="","",IF(L156&lt;&gt;"","Rompido",IF(K156="","",IF(TODAY()&gt;K156,"Atrasado",IF(TODAY()=K156,"Hoje","Previsto")))))</f>
        <v/>
      </c>
      <c r="R156" s="6" t="str">
        <f aca="false">IF(OR(P156="",G156=""),"",IF(J156&lt;&gt;"Sim","Acompanhamento",IF(P156&gt;=G156,"Sim","Não")))</f>
        <v/>
      </c>
      <c r="S156" s="2"/>
      <c r="T156" s="2"/>
    </row>
    <row r="157" customFormat="false" ht="15" hidden="false" customHeight="false" outlineLevel="0" collapsed="false">
      <c r="A157" s="2"/>
      <c r="B157" s="2"/>
      <c r="C157" s="2"/>
      <c r="D157" s="3"/>
      <c r="E157" s="2"/>
      <c r="F157" s="2"/>
      <c r="G157" s="2"/>
      <c r="H157" s="3"/>
      <c r="I157" s="2"/>
      <c r="J157" s="2"/>
      <c r="K157" s="4" t="str">
        <f aca="false">IF(H157="","",H157+I157)</f>
        <v/>
      </c>
      <c r="L157" s="3"/>
      <c r="M157" s="2"/>
      <c r="N157" s="2"/>
      <c r="O157" s="2"/>
      <c r="P157" s="5" t="str">
        <f aca="false">IF(OR(O157="",M157=""),"",ROUND(O157*1000/(PI()*(M157/2)^2),1))</f>
        <v/>
      </c>
      <c r="Q157" s="6" t="str">
        <f aca="true">IF(A157="","",IF(L157&lt;&gt;"","Rompido",IF(K157="","",IF(TODAY()&gt;K157,"Atrasado",IF(TODAY()=K157,"Hoje","Previsto")))))</f>
        <v/>
      </c>
      <c r="R157" s="6" t="str">
        <f aca="false">IF(OR(P157="",G157=""),"",IF(J157&lt;&gt;"Sim","Acompanhamento",IF(P157&gt;=G157,"Sim","Não")))</f>
        <v/>
      </c>
      <c r="S157" s="2"/>
      <c r="T157" s="2"/>
    </row>
    <row r="158" customFormat="false" ht="15" hidden="false" customHeight="false" outlineLevel="0" collapsed="false">
      <c r="A158" s="2"/>
      <c r="B158" s="2"/>
      <c r="C158" s="2"/>
      <c r="D158" s="3"/>
      <c r="E158" s="2"/>
      <c r="F158" s="2"/>
      <c r="G158" s="2"/>
      <c r="H158" s="3"/>
      <c r="I158" s="2"/>
      <c r="J158" s="2"/>
      <c r="K158" s="4" t="str">
        <f aca="false">IF(H158="","",H158+I158)</f>
        <v/>
      </c>
      <c r="L158" s="3"/>
      <c r="M158" s="2"/>
      <c r="N158" s="2"/>
      <c r="O158" s="2"/>
      <c r="P158" s="5" t="str">
        <f aca="false">IF(OR(O158="",M158=""),"",ROUND(O158*1000/(PI()*(M158/2)^2),1))</f>
        <v/>
      </c>
      <c r="Q158" s="6" t="str">
        <f aca="true">IF(A158="","",IF(L158&lt;&gt;"","Rompido",IF(K158="","",IF(TODAY()&gt;K158,"Atrasado",IF(TODAY()=K158,"Hoje","Previsto")))))</f>
        <v/>
      </c>
      <c r="R158" s="6" t="str">
        <f aca="false">IF(OR(P158="",G158=""),"",IF(J158&lt;&gt;"Sim","Acompanhamento",IF(P158&gt;=G158,"Sim","Não")))</f>
        <v/>
      </c>
      <c r="S158" s="2"/>
      <c r="T158" s="2"/>
    </row>
    <row r="159" customFormat="false" ht="15" hidden="false" customHeight="false" outlineLevel="0" collapsed="false">
      <c r="A159" s="2"/>
      <c r="B159" s="2"/>
      <c r="C159" s="2"/>
      <c r="D159" s="3"/>
      <c r="E159" s="2"/>
      <c r="F159" s="2"/>
      <c r="G159" s="2"/>
      <c r="H159" s="3"/>
      <c r="I159" s="2"/>
      <c r="J159" s="2"/>
      <c r="K159" s="4" t="str">
        <f aca="false">IF(H159="","",H159+I159)</f>
        <v/>
      </c>
      <c r="L159" s="3"/>
      <c r="M159" s="2"/>
      <c r="N159" s="2"/>
      <c r="O159" s="2"/>
      <c r="P159" s="5" t="str">
        <f aca="false">IF(OR(O159="",M159=""),"",ROUND(O159*1000/(PI()*(M159/2)^2),1))</f>
        <v/>
      </c>
      <c r="Q159" s="6" t="str">
        <f aca="true">IF(A159="","",IF(L159&lt;&gt;"","Rompido",IF(K159="","",IF(TODAY()&gt;K159,"Atrasado",IF(TODAY()=K159,"Hoje","Previsto")))))</f>
        <v/>
      </c>
      <c r="R159" s="6" t="str">
        <f aca="false">IF(OR(P159="",G159=""),"",IF(J159&lt;&gt;"Sim","Acompanhamento",IF(P159&gt;=G159,"Sim","Não")))</f>
        <v/>
      </c>
      <c r="S159" s="2"/>
      <c r="T159" s="2"/>
    </row>
    <row r="160" customFormat="false" ht="15" hidden="false" customHeight="false" outlineLevel="0" collapsed="false">
      <c r="A160" s="2"/>
      <c r="B160" s="2"/>
      <c r="C160" s="2"/>
      <c r="D160" s="3"/>
      <c r="E160" s="2"/>
      <c r="F160" s="2"/>
      <c r="G160" s="2"/>
      <c r="H160" s="3"/>
      <c r="I160" s="2"/>
      <c r="J160" s="2"/>
      <c r="K160" s="4" t="str">
        <f aca="false">IF(H160="","",H160+I160)</f>
        <v/>
      </c>
      <c r="L160" s="3"/>
      <c r="M160" s="2"/>
      <c r="N160" s="2"/>
      <c r="O160" s="2"/>
      <c r="P160" s="5" t="str">
        <f aca="false">IF(OR(O160="",M160=""),"",ROUND(O160*1000/(PI()*(M160/2)^2),1))</f>
        <v/>
      </c>
      <c r="Q160" s="6" t="str">
        <f aca="true">IF(A160="","",IF(L160&lt;&gt;"","Rompido",IF(K160="","",IF(TODAY()&gt;K160,"Atrasado",IF(TODAY()=K160,"Hoje","Previsto")))))</f>
        <v/>
      </c>
      <c r="R160" s="6" t="str">
        <f aca="false">IF(OR(P160="",G160=""),"",IF(J160&lt;&gt;"Sim","Acompanhamento",IF(P160&gt;=G160,"Sim","Não")))</f>
        <v/>
      </c>
      <c r="S160" s="2"/>
      <c r="T160" s="2"/>
    </row>
    <row r="161" customFormat="false" ht="15" hidden="false" customHeight="false" outlineLevel="0" collapsed="false">
      <c r="A161" s="2"/>
      <c r="B161" s="2"/>
      <c r="C161" s="2"/>
      <c r="D161" s="3"/>
      <c r="E161" s="2"/>
      <c r="F161" s="2"/>
      <c r="G161" s="2"/>
      <c r="H161" s="3"/>
      <c r="I161" s="2"/>
      <c r="J161" s="2"/>
      <c r="K161" s="4" t="str">
        <f aca="false">IF(H161="","",H161+I161)</f>
        <v/>
      </c>
      <c r="L161" s="3"/>
      <c r="M161" s="2"/>
      <c r="N161" s="2"/>
      <c r="O161" s="2"/>
      <c r="P161" s="5" t="str">
        <f aca="false">IF(OR(O161="",M161=""),"",ROUND(O161*1000/(PI()*(M161/2)^2),1))</f>
        <v/>
      </c>
      <c r="Q161" s="6" t="str">
        <f aca="true">IF(A161="","",IF(L161&lt;&gt;"","Rompido",IF(K161="","",IF(TODAY()&gt;K161,"Atrasado",IF(TODAY()=K161,"Hoje","Previsto")))))</f>
        <v/>
      </c>
      <c r="R161" s="6" t="str">
        <f aca="false">IF(OR(P161="",G161=""),"",IF(J161&lt;&gt;"Sim","Acompanhamento",IF(P161&gt;=G161,"Sim","Não")))</f>
        <v/>
      </c>
      <c r="S161" s="2"/>
      <c r="T161" s="2"/>
    </row>
    <row r="162" customFormat="false" ht="15" hidden="false" customHeight="false" outlineLevel="0" collapsed="false">
      <c r="A162" s="2"/>
      <c r="B162" s="2"/>
      <c r="C162" s="2"/>
      <c r="D162" s="3"/>
      <c r="E162" s="2"/>
      <c r="F162" s="2"/>
      <c r="G162" s="2"/>
      <c r="H162" s="3"/>
      <c r="I162" s="2"/>
      <c r="J162" s="2"/>
      <c r="K162" s="4" t="str">
        <f aca="false">IF(H162="","",H162+I162)</f>
        <v/>
      </c>
      <c r="L162" s="3"/>
      <c r="M162" s="2"/>
      <c r="N162" s="2"/>
      <c r="O162" s="2"/>
      <c r="P162" s="5" t="str">
        <f aca="false">IF(OR(O162="",M162=""),"",ROUND(O162*1000/(PI()*(M162/2)^2),1))</f>
        <v/>
      </c>
      <c r="Q162" s="6" t="str">
        <f aca="true">IF(A162="","",IF(L162&lt;&gt;"","Rompido",IF(K162="","",IF(TODAY()&gt;K162,"Atrasado",IF(TODAY()=K162,"Hoje","Previsto")))))</f>
        <v/>
      </c>
      <c r="R162" s="6" t="str">
        <f aca="false">IF(OR(P162="",G162=""),"",IF(J162&lt;&gt;"Sim","Acompanhamento",IF(P162&gt;=G162,"Sim","Não")))</f>
        <v/>
      </c>
      <c r="S162" s="2"/>
      <c r="T162" s="2"/>
    </row>
    <row r="163" customFormat="false" ht="15" hidden="false" customHeight="false" outlineLevel="0" collapsed="false">
      <c r="A163" s="2"/>
      <c r="B163" s="2"/>
      <c r="C163" s="2"/>
      <c r="D163" s="3"/>
      <c r="E163" s="2"/>
      <c r="F163" s="2"/>
      <c r="G163" s="2"/>
      <c r="H163" s="3"/>
      <c r="I163" s="2"/>
      <c r="J163" s="2"/>
      <c r="K163" s="4" t="str">
        <f aca="false">IF(H163="","",H163+I163)</f>
        <v/>
      </c>
      <c r="L163" s="3"/>
      <c r="M163" s="2"/>
      <c r="N163" s="2"/>
      <c r="O163" s="2"/>
      <c r="P163" s="5" t="str">
        <f aca="false">IF(OR(O163="",M163=""),"",ROUND(O163*1000/(PI()*(M163/2)^2),1))</f>
        <v/>
      </c>
      <c r="Q163" s="6" t="str">
        <f aca="true">IF(A163="","",IF(L163&lt;&gt;"","Rompido",IF(K163="","",IF(TODAY()&gt;K163,"Atrasado",IF(TODAY()=K163,"Hoje","Previsto")))))</f>
        <v/>
      </c>
      <c r="R163" s="6" t="str">
        <f aca="false">IF(OR(P163="",G163=""),"",IF(J163&lt;&gt;"Sim","Acompanhamento",IF(P163&gt;=G163,"Sim","Não")))</f>
        <v/>
      </c>
      <c r="S163" s="2"/>
      <c r="T163" s="2"/>
    </row>
    <row r="164" customFormat="false" ht="15" hidden="false" customHeight="false" outlineLevel="0" collapsed="false">
      <c r="A164" s="2"/>
      <c r="B164" s="2"/>
      <c r="C164" s="2"/>
      <c r="D164" s="3"/>
      <c r="E164" s="2"/>
      <c r="F164" s="2"/>
      <c r="G164" s="2"/>
      <c r="H164" s="3"/>
      <c r="I164" s="2"/>
      <c r="J164" s="2"/>
      <c r="K164" s="4" t="str">
        <f aca="false">IF(H164="","",H164+I164)</f>
        <v/>
      </c>
      <c r="L164" s="3"/>
      <c r="M164" s="2"/>
      <c r="N164" s="2"/>
      <c r="O164" s="2"/>
      <c r="P164" s="5" t="str">
        <f aca="false">IF(OR(O164="",M164=""),"",ROUND(O164*1000/(PI()*(M164/2)^2),1))</f>
        <v/>
      </c>
      <c r="Q164" s="6" t="str">
        <f aca="true">IF(A164="","",IF(L164&lt;&gt;"","Rompido",IF(K164="","",IF(TODAY()&gt;K164,"Atrasado",IF(TODAY()=K164,"Hoje","Previsto")))))</f>
        <v/>
      </c>
      <c r="R164" s="6" t="str">
        <f aca="false">IF(OR(P164="",G164=""),"",IF(J164&lt;&gt;"Sim","Acompanhamento",IF(P164&gt;=G164,"Sim","Não")))</f>
        <v/>
      </c>
      <c r="S164" s="2"/>
      <c r="T164" s="2"/>
    </row>
    <row r="165" customFormat="false" ht="15" hidden="false" customHeight="false" outlineLevel="0" collapsed="false">
      <c r="A165" s="2"/>
      <c r="B165" s="2"/>
      <c r="C165" s="2"/>
      <c r="D165" s="3"/>
      <c r="E165" s="2"/>
      <c r="F165" s="2"/>
      <c r="G165" s="2"/>
      <c r="H165" s="3"/>
      <c r="I165" s="2"/>
      <c r="J165" s="2"/>
      <c r="K165" s="4" t="str">
        <f aca="false">IF(H165="","",H165+I165)</f>
        <v/>
      </c>
      <c r="L165" s="3"/>
      <c r="M165" s="2"/>
      <c r="N165" s="2"/>
      <c r="O165" s="2"/>
      <c r="P165" s="5" t="str">
        <f aca="false">IF(OR(O165="",M165=""),"",ROUND(O165*1000/(PI()*(M165/2)^2),1))</f>
        <v/>
      </c>
      <c r="Q165" s="6" t="str">
        <f aca="true">IF(A165="","",IF(L165&lt;&gt;"","Rompido",IF(K165="","",IF(TODAY()&gt;K165,"Atrasado",IF(TODAY()=K165,"Hoje","Previsto")))))</f>
        <v/>
      </c>
      <c r="R165" s="6" t="str">
        <f aca="false">IF(OR(P165="",G165=""),"",IF(J165&lt;&gt;"Sim","Acompanhamento",IF(P165&gt;=G165,"Sim","Não")))</f>
        <v/>
      </c>
      <c r="S165" s="2"/>
      <c r="T165" s="2"/>
    </row>
    <row r="166" customFormat="false" ht="15" hidden="false" customHeight="false" outlineLevel="0" collapsed="false">
      <c r="A166" s="2"/>
      <c r="B166" s="2"/>
      <c r="C166" s="2"/>
      <c r="D166" s="3"/>
      <c r="E166" s="2"/>
      <c r="F166" s="2"/>
      <c r="G166" s="2"/>
      <c r="H166" s="3"/>
      <c r="I166" s="2"/>
      <c r="J166" s="2"/>
      <c r="K166" s="4" t="str">
        <f aca="false">IF(H166="","",H166+I166)</f>
        <v/>
      </c>
      <c r="L166" s="3"/>
      <c r="M166" s="2"/>
      <c r="N166" s="2"/>
      <c r="O166" s="2"/>
      <c r="P166" s="5" t="str">
        <f aca="false">IF(OR(O166="",M166=""),"",ROUND(O166*1000/(PI()*(M166/2)^2),1))</f>
        <v/>
      </c>
      <c r="Q166" s="6" t="str">
        <f aca="true">IF(A166="","",IF(L166&lt;&gt;"","Rompido",IF(K166="","",IF(TODAY()&gt;K166,"Atrasado",IF(TODAY()=K166,"Hoje","Previsto")))))</f>
        <v/>
      </c>
      <c r="R166" s="6" t="str">
        <f aca="false">IF(OR(P166="",G166=""),"",IF(J166&lt;&gt;"Sim","Acompanhamento",IF(P166&gt;=G166,"Sim","Não")))</f>
        <v/>
      </c>
      <c r="S166" s="2"/>
      <c r="T166" s="2"/>
    </row>
    <row r="167" customFormat="false" ht="15" hidden="false" customHeight="false" outlineLevel="0" collapsed="false">
      <c r="A167" s="2"/>
      <c r="B167" s="2"/>
      <c r="C167" s="2"/>
      <c r="D167" s="3"/>
      <c r="E167" s="2"/>
      <c r="F167" s="2"/>
      <c r="G167" s="2"/>
      <c r="H167" s="3"/>
      <c r="I167" s="2"/>
      <c r="J167" s="2"/>
      <c r="K167" s="4" t="str">
        <f aca="false">IF(H167="","",H167+I167)</f>
        <v/>
      </c>
      <c r="L167" s="3"/>
      <c r="M167" s="2"/>
      <c r="N167" s="2"/>
      <c r="O167" s="2"/>
      <c r="P167" s="5" t="str">
        <f aca="false">IF(OR(O167="",M167=""),"",ROUND(O167*1000/(PI()*(M167/2)^2),1))</f>
        <v/>
      </c>
      <c r="Q167" s="6" t="str">
        <f aca="true">IF(A167="","",IF(L167&lt;&gt;"","Rompido",IF(K167="","",IF(TODAY()&gt;K167,"Atrasado",IF(TODAY()=K167,"Hoje","Previsto")))))</f>
        <v/>
      </c>
      <c r="R167" s="6" t="str">
        <f aca="false">IF(OR(P167="",G167=""),"",IF(J167&lt;&gt;"Sim","Acompanhamento",IF(P167&gt;=G167,"Sim","Não")))</f>
        <v/>
      </c>
      <c r="S167" s="2"/>
      <c r="T167" s="2"/>
    </row>
    <row r="168" customFormat="false" ht="15" hidden="false" customHeight="false" outlineLevel="0" collapsed="false">
      <c r="A168" s="2"/>
      <c r="B168" s="2"/>
      <c r="C168" s="2"/>
      <c r="D168" s="3"/>
      <c r="E168" s="2"/>
      <c r="F168" s="2"/>
      <c r="G168" s="2"/>
      <c r="H168" s="3"/>
      <c r="I168" s="2"/>
      <c r="J168" s="2"/>
      <c r="K168" s="4" t="str">
        <f aca="false">IF(H168="","",H168+I168)</f>
        <v/>
      </c>
      <c r="L168" s="3"/>
      <c r="M168" s="2"/>
      <c r="N168" s="2"/>
      <c r="O168" s="2"/>
      <c r="P168" s="5" t="str">
        <f aca="false">IF(OR(O168="",M168=""),"",ROUND(O168*1000/(PI()*(M168/2)^2),1))</f>
        <v/>
      </c>
      <c r="Q168" s="6" t="str">
        <f aca="true">IF(A168="","",IF(L168&lt;&gt;"","Rompido",IF(K168="","",IF(TODAY()&gt;K168,"Atrasado",IF(TODAY()=K168,"Hoje","Previsto")))))</f>
        <v/>
      </c>
      <c r="R168" s="6" t="str">
        <f aca="false">IF(OR(P168="",G168=""),"",IF(J168&lt;&gt;"Sim","Acompanhamento",IF(P168&gt;=G168,"Sim","Não")))</f>
        <v/>
      </c>
      <c r="S168" s="2"/>
      <c r="T168" s="2"/>
    </row>
    <row r="169" customFormat="false" ht="15" hidden="false" customHeight="false" outlineLevel="0" collapsed="false">
      <c r="A169" s="2"/>
      <c r="B169" s="2"/>
      <c r="C169" s="2"/>
      <c r="D169" s="3"/>
      <c r="E169" s="2"/>
      <c r="F169" s="2"/>
      <c r="G169" s="2"/>
      <c r="H169" s="3"/>
      <c r="I169" s="2"/>
      <c r="J169" s="2"/>
      <c r="K169" s="4" t="str">
        <f aca="false">IF(H169="","",H169+I169)</f>
        <v/>
      </c>
      <c r="L169" s="3"/>
      <c r="M169" s="2"/>
      <c r="N169" s="2"/>
      <c r="O169" s="2"/>
      <c r="P169" s="5" t="str">
        <f aca="false">IF(OR(O169="",M169=""),"",ROUND(O169*1000/(PI()*(M169/2)^2),1))</f>
        <v/>
      </c>
      <c r="Q169" s="6" t="str">
        <f aca="true">IF(A169="","",IF(L169&lt;&gt;"","Rompido",IF(K169="","",IF(TODAY()&gt;K169,"Atrasado",IF(TODAY()=K169,"Hoje","Previsto")))))</f>
        <v/>
      </c>
      <c r="R169" s="6" t="str">
        <f aca="false">IF(OR(P169="",G169=""),"",IF(J169&lt;&gt;"Sim","Acompanhamento",IF(P169&gt;=G169,"Sim","Não")))</f>
        <v/>
      </c>
      <c r="S169" s="2"/>
      <c r="T169" s="2"/>
    </row>
    <row r="170" customFormat="false" ht="15" hidden="false" customHeight="false" outlineLevel="0" collapsed="false">
      <c r="A170" s="2"/>
      <c r="B170" s="2"/>
      <c r="C170" s="2"/>
      <c r="D170" s="3"/>
      <c r="E170" s="2"/>
      <c r="F170" s="2"/>
      <c r="G170" s="2"/>
      <c r="H170" s="3"/>
      <c r="I170" s="2"/>
      <c r="J170" s="2"/>
      <c r="K170" s="4" t="str">
        <f aca="false">IF(H170="","",H170+I170)</f>
        <v/>
      </c>
      <c r="L170" s="3"/>
      <c r="M170" s="2"/>
      <c r="N170" s="2"/>
      <c r="O170" s="2"/>
      <c r="P170" s="5" t="str">
        <f aca="false">IF(OR(O170="",M170=""),"",ROUND(O170*1000/(PI()*(M170/2)^2),1))</f>
        <v/>
      </c>
      <c r="Q170" s="6" t="str">
        <f aca="true">IF(A170="","",IF(L170&lt;&gt;"","Rompido",IF(K170="","",IF(TODAY()&gt;K170,"Atrasado",IF(TODAY()=K170,"Hoje","Previsto")))))</f>
        <v/>
      </c>
      <c r="R170" s="6" t="str">
        <f aca="false">IF(OR(P170="",G170=""),"",IF(J170&lt;&gt;"Sim","Acompanhamento",IF(P170&gt;=G170,"Sim","Não")))</f>
        <v/>
      </c>
      <c r="S170" s="2"/>
      <c r="T170" s="2"/>
    </row>
    <row r="171" customFormat="false" ht="15" hidden="false" customHeight="false" outlineLevel="0" collapsed="false">
      <c r="A171" s="2"/>
      <c r="B171" s="2"/>
      <c r="C171" s="2"/>
      <c r="D171" s="3"/>
      <c r="E171" s="2"/>
      <c r="F171" s="2"/>
      <c r="G171" s="2"/>
      <c r="H171" s="3"/>
      <c r="I171" s="2"/>
      <c r="J171" s="2"/>
      <c r="K171" s="4" t="str">
        <f aca="false">IF(H171="","",H171+I171)</f>
        <v/>
      </c>
      <c r="L171" s="3"/>
      <c r="M171" s="2"/>
      <c r="N171" s="2"/>
      <c r="O171" s="2"/>
      <c r="P171" s="5" t="str">
        <f aca="false">IF(OR(O171="",M171=""),"",ROUND(O171*1000/(PI()*(M171/2)^2),1))</f>
        <v/>
      </c>
      <c r="Q171" s="6" t="str">
        <f aca="true">IF(A171="","",IF(L171&lt;&gt;"","Rompido",IF(K171="","",IF(TODAY()&gt;K171,"Atrasado",IF(TODAY()=K171,"Hoje","Previsto")))))</f>
        <v/>
      </c>
      <c r="R171" s="6" t="str">
        <f aca="false">IF(OR(P171="",G171=""),"",IF(J171&lt;&gt;"Sim","Acompanhamento",IF(P171&gt;=G171,"Sim","Não")))</f>
        <v/>
      </c>
      <c r="S171" s="2"/>
      <c r="T171" s="2"/>
    </row>
    <row r="172" customFormat="false" ht="15" hidden="false" customHeight="false" outlineLevel="0" collapsed="false">
      <c r="A172" s="2"/>
      <c r="B172" s="2"/>
      <c r="C172" s="2"/>
      <c r="D172" s="3"/>
      <c r="E172" s="2"/>
      <c r="F172" s="2"/>
      <c r="G172" s="2"/>
      <c r="H172" s="3"/>
      <c r="I172" s="2"/>
      <c r="J172" s="2"/>
      <c r="K172" s="4" t="str">
        <f aca="false">IF(H172="","",H172+I172)</f>
        <v/>
      </c>
      <c r="L172" s="3"/>
      <c r="M172" s="2"/>
      <c r="N172" s="2"/>
      <c r="O172" s="2"/>
      <c r="P172" s="5" t="str">
        <f aca="false">IF(OR(O172="",M172=""),"",ROUND(O172*1000/(PI()*(M172/2)^2),1))</f>
        <v/>
      </c>
      <c r="Q172" s="6" t="str">
        <f aca="true">IF(A172="","",IF(L172&lt;&gt;"","Rompido",IF(K172="","",IF(TODAY()&gt;K172,"Atrasado",IF(TODAY()=K172,"Hoje","Previsto")))))</f>
        <v/>
      </c>
      <c r="R172" s="6" t="str">
        <f aca="false">IF(OR(P172="",G172=""),"",IF(J172&lt;&gt;"Sim","Acompanhamento",IF(P172&gt;=G172,"Sim","Não")))</f>
        <v/>
      </c>
      <c r="S172" s="2"/>
      <c r="T172" s="2"/>
    </row>
    <row r="173" customFormat="false" ht="15" hidden="false" customHeight="false" outlineLevel="0" collapsed="false">
      <c r="A173" s="2"/>
      <c r="B173" s="2"/>
      <c r="C173" s="2"/>
      <c r="D173" s="3"/>
      <c r="E173" s="2"/>
      <c r="F173" s="2"/>
      <c r="G173" s="2"/>
      <c r="H173" s="3"/>
      <c r="I173" s="2"/>
      <c r="J173" s="2"/>
      <c r="K173" s="4" t="str">
        <f aca="false">IF(H173="","",H173+I173)</f>
        <v/>
      </c>
      <c r="L173" s="3"/>
      <c r="M173" s="2"/>
      <c r="N173" s="2"/>
      <c r="O173" s="2"/>
      <c r="P173" s="5" t="str">
        <f aca="false">IF(OR(O173="",M173=""),"",ROUND(O173*1000/(PI()*(M173/2)^2),1))</f>
        <v/>
      </c>
      <c r="Q173" s="6" t="str">
        <f aca="true">IF(A173="","",IF(L173&lt;&gt;"","Rompido",IF(K173="","",IF(TODAY()&gt;K173,"Atrasado",IF(TODAY()=K173,"Hoje","Previsto")))))</f>
        <v/>
      </c>
      <c r="R173" s="6" t="str">
        <f aca="false">IF(OR(P173="",G173=""),"",IF(J173&lt;&gt;"Sim","Acompanhamento",IF(P173&gt;=G173,"Sim","Não")))</f>
        <v/>
      </c>
      <c r="S173" s="2"/>
      <c r="T173" s="2"/>
    </row>
    <row r="174" customFormat="false" ht="15" hidden="false" customHeight="false" outlineLevel="0" collapsed="false">
      <c r="A174" s="2"/>
      <c r="B174" s="2"/>
      <c r="C174" s="2"/>
      <c r="D174" s="3"/>
      <c r="E174" s="2"/>
      <c r="F174" s="2"/>
      <c r="G174" s="2"/>
      <c r="H174" s="3"/>
      <c r="I174" s="2"/>
      <c r="J174" s="2"/>
      <c r="K174" s="4" t="str">
        <f aca="false">IF(H174="","",H174+I174)</f>
        <v/>
      </c>
      <c r="L174" s="3"/>
      <c r="M174" s="2"/>
      <c r="N174" s="2"/>
      <c r="O174" s="2"/>
      <c r="P174" s="5" t="str">
        <f aca="false">IF(OR(O174="",M174=""),"",ROUND(O174*1000/(PI()*(M174/2)^2),1))</f>
        <v/>
      </c>
      <c r="Q174" s="6" t="str">
        <f aca="true">IF(A174="","",IF(L174&lt;&gt;"","Rompido",IF(K174="","",IF(TODAY()&gt;K174,"Atrasado",IF(TODAY()=K174,"Hoje","Previsto")))))</f>
        <v/>
      </c>
      <c r="R174" s="6" t="str">
        <f aca="false">IF(OR(P174="",G174=""),"",IF(J174&lt;&gt;"Sim","Acompanhamento",IF(P174&gt;=G174,"Sim","Não")))</f>
        <v/>
      </c>
      <c r="S174" s="2"/>
      <c r="T174" s="2"/>
    </row>
    <row r="175" customFormat="false" ht="15" hidden="false" customHeight="false" outlineLevel="0" collapsed="false">
      <c r="A175" s="2"/>
      <c r="B175" s="2"/>
      <c r="C175" s="2"/>
      <c r="D175" s="3"/>
      <c r="E175" s="2"/>
      <c r="F175" s="2"/>
      <c r="G175" s="2"/>
      <c r="H175" s="3"/>
      <c r="I175" s="2"/>
      <c r="J175" s="2"/>
      <c r="K175" s="4" t="str">
        <f aca="false">IF(H175="","",H175+I175)</f>
        <v/>
      </c>
      <c r="L175" s="3"/>
      <c r="M175" s="2"/>
      <c r="N175" s="2"/>
      <c r="O175" s="2"/>
      <c r="P175" s="5" t="str">
        <f aca="false">IF(OR(O175="",M175=""),"",ROUND(O175*1000/(PI()*(M175/2)^2),1))</f>
        <v/>
      </c>
      <c r="Q175" s="6" t="str">
        <f aca="true">IF(A175="","",IF(L175&lt;&gt;"","Rompido",IF(K175="","",IF(TODAY()&gt;K175,"Atrasado",IF(TODAY()=K175,"Hoje","Previsto")))))</f>
        <v/>
      </c>
      <c r="R175" s="6" t="str">
        <f aca="false">IF(OR(P175="",G175=""),"",IF(J175&lt;&gt;"Sim","Acompanhamento",IF(P175&gt;=G175,"Sim","Não")))</f>
        <v/>
      </c>
      <c r="S175" s="2"/>
      <c r="T175" s="2"/>
    </row>
    <row r="176" customFormat="false" ht="15" hidden="false" customHeight="false" outlineLevel="0" collapsed="false">
      <c r="A176" s="2"/>
      <c r="B176" s="2"/>
      <c r="C176" s="2"/>
      <c r="D176" s="3"/>
      <c r="E176" s="2"/>
      <c r="F176" s="2"/>
      <c r="G176" s="2"/>
      <c r="H176" s="3"/>
      <c r="I176" s="2"/>
      <c r="J176" s="2"/>
      <c r="K176" s="4" t="str">
        <f aca="false">IF(H176="","",H176+I176)</f>
        <v/>
      </c>
      <c r="L176" s="3"/>
      <c r="M176" s="2"/>
      <c r="N176" s="2"/>
      <c r="O176" s="2"/>
      <c r="P176" s="5" t="str">
        <f aca="false">IF(OR(O176="",M176=""),"",ROUND(O176*1000/(PI()*(M176/2)^2),1))</f>
        <v/>
      </c>
      <c r="Q176" s="6" t="str">
        <f aca="true">IF(A176="","",IF(L176&lt;&gt;"","Rompido",IF(K176="","",IF(TODAY()&gt;K176,"Atrasado",IF(TODAY()=K176,"Hoje","Previsto")))))</f>
        <v/>
      </c>
      <c r="R176" s="6" t="str">
        <f aca="false">IF(OR(P176="",G176=""),"",IF(J176&lt;&gt;"Sim","Acompanhamento",IF(P176&gt;=G176,"Sim","Não")))</f>
        <v/>
      </c>
      <c r="S176" s="2"/>
      <c r="T176" s="2"/>
    </row>
    <row r="177" customFormat="false" ht="15" hidden="false" customHeight="false" outlineLevel="0" collapsed="false">
      <c r="A177" s="2"/>
      <c r="B177" s="2"/>
      <c r="C177" s="2"/>
      <c r="D177" s="3"/>
      <c r="E177" s="2"/>
      <c r="F177" s="2"/>
      <c r="G177" s="2"/>
      <c r="H177" s="3"/>
      <c r="I177" s="2"/>
      <c r="J177" s="2"/>
      <c r="K177" s="4" t="str">
        <f aca="false">IF(H177="","",H177+I177)</f>
        <v/>
      </c>
      <c r="L177" s="3"/>
      <c r="M177" s="2"/>
      <c r="N177" s="2"/>
      <c r="O177" s="2"/>
      <c r="P177" s="5" t="str">
        <f aca="false">IF(OR(O177="",M177=""),"",ROUND(O177*1000/(PI()*(M177/2)^2),1))</f>
        <v/>
      </c>
      <c r="Q177" s="6" t="str">
        <f aca="true">IF(A177="","",IF(L177&lt;&gt;"","Rompido",IF(K177="","",IF(TODAY()&gt;K177,"Atrasado",IF(TODAY()=K177,"Hoje","Previsto")))))</f>
        <v/>
      </c>
      <c r="R177" s="6" t="str">
        <f aca="false">IF(OR(P177="",G177=""),"",IF(J177&lt;&gt;"Sim","Acompanhamento",IF(P177&gt;=G177,"Sim","Não")))</f>
        <v/>
      </c>
      <c r="S177" s="2"/>
      <c r="T177" s="2"/>
    </row>
    <row r="178" customFormat="false" ht="15" hidden="false" customHeight="false" outlineLevel="0" collapsed="false">
      <c r="A178" s="2"/>
      <c r="B178" s="2"/>
      <c r="C178" s="2"/>
      <c r="D178" s="3"/>
      <c r="E178" s="2"/>
      <c r="F178" s="2"/>
      <c r="G178" s="2"/>
      <c r="H178" s="3"/>
      <c r="I178" s="2"/>
      <c r="J178" s="2"/>
      <c r="K178" s="4" t="str">
        <f aca="false">IF(H178="","",H178+I178)</f>
        <v/>
      </c>
      <c r="L178" s="3"/>
      <c r="M178" s="2"/>
      <c r="N178" s="2"/>
      <c r="O178" s="2"/>
      <c r="P178" s="5" t="str">
        <f aca="false">IF(OR(O178="",M178=""),"",ROUND(O178*1000/(PI()*(M178/2)^2),1))</f>
        <v/>
      </c>
      <c r="Q178" s="6" t="str">
        <f aca="true">IF(A178="","",IF(L178&lt;&gt;"","Rompido",IF(K178="","",IF(TODAY()&gt;K178,"Atrasado",IF(TODAY()=K178,"Hoje","Previsto")))))</f>
        <v/>
      </c>
      <c r="R178" s="6" t="str">
        <f aca="false">IF(OR(P178="",G178=""),"",IF(J178&lt;&gt;"Sim","Acompanhamento",IF(P178&gt;=G178,"Sim","Não")))</f>
        <v/>
      </c>
      <c r="S178" s="2"/>
      <c r="T178" s="2"/>
    </row>
    <row r="179" customFormat="false" ht="15" hidden="false" customHeight="false" outlineLevel="0" collapsed="false">
      <c r="A179" s="2"/>
      <c r="B179" s="2"/>
      <c r="C179" s="2"/>
      <c r="D179" s="3"/>
      <c r="E179" s="2"/>
      <c r="F179" s="2"/>
      <c r="G179" s="2"/>
      <c r="H179" s="3"/>
      <c r="I179" s="2"/>
      <c r="J179" s="2"/>
      <c r="K179" s="4" t="str">
        <f aca="false">IF(H179="","",H179+I179)</f>
        <v/>
      </c>
      <c r="L179" s="3"/>
      <c r="M179" s="2"/>
      <c r="N179" s="2"/>
      <c r="O179" s="2"/>
      <c r="P179" s="5" t="str">
        <f aca="false">IF(OR(O179="",M179=""),"",ROUND(O179*1000/(PI()*(M179/2)^2),1))</f>
        <v/>
      </c>
      <c r="Q179" s="6" t="str">
        <f aca="true">IF(A179="","",IF(L179&lt;&gt;"","Rompido",IF(K179="","",IF(TODAY()&gt;K179,"Atrasado",IF(TODAY()=K179,"Hoje","Previsto")))))</f>
        <v/>
      </c>
      <c r="R179" s="6" t="str">
        <f aca="false">IF(OR(P179="",G179=""),"",IF(J179&lt;&gt;"Sim","Acompanhamento",IF(P179&gt;=G179,"Sim","Não")))</f>
        <v/>
      </c>
      <c r="S179" s="2"/>
      <c r="T179" s="2"/>
    </row>
    <row r="180" customFormat="false" ht="15" hidden="false" customHeight="false" outlineLevel="0" collapsed="false">
      <c r="A180" s="2"/>
      <c r="B180" s="2"/>
      <c r="C180" s="2"/>
      <c r="D180" s="3"/>
      <c r="E180" s="2"/>
      <c r="F180" s="2"/>
      <c r="G180" s="2"/>
      <c r="H180" s="3"/>
      <c r="I180" s="2"/>
      <c r="J180" s="2"/>
      <c r="K180" s="4" t="str">
        <f aca="false">IF(H180="","",H180+I180)</f>
        <v/>
      </c>
      <c r="L180" s="3"/>
      <c r="M180" s="2"/>
      <c r="N180" s="2"/>
      <c r="O180" s="2"/>
      <c r="P180" s="5" t="str">
        <f aca="false">IF(OR(O180="",M180=""),"",ROUND(O180*1000/(PI()*(M180/2)^2),1))</f>
        <v/>
      </c>
      <c r="Q180" s="6" t="str">
        <f aca="true">IF(A180="","",IF(L180&lt;&gt;"","Rompido",IF(K180="","",IF(TODAY()&gt;K180,"Atrasado",IF(TODAY()=K180,"Hoje","Previsto")))))</f>
        <v/>
      </c>
      <c r="R180" s="6" t="str">
        <f aca="false">IF(OR(P180="",G180=""),"",IF(J180&lt;&gt;"Sim","Acompanhamento",IF(P180&gt;=G180,"Sim","Não")))</f>
        <v/>
      </c>
      <c r="S180" s="2"/>
      <c r="T180" s="2"/>
    </row>
    <row r="181" customFormat="false" ht="15" hidden="false" customHeight="false" outlineLevel="0" collapsed="false">
      <c r="A181" s="2"/>
      <c r="B181" s="2"/>
      <c r="C181" s="2"/>
      <c r="D181" s="3"/>
      <c r="E181" s="2"/>
      <c r="F181" s="2"/>
      <c r="G181" s="2"/>
      <c r="H181" s="3"/>
      <c r="I181" s="2"/>
      <c r="J181" s="2"/>
      <c r="K181" s="4" t="str">
        <f aca="false">IF(H181="","",H181+I181)</f>
        <v/>
      </c>
      <c r="L181" s="3"/>
      <c r="M181" s="2"/>
      <c r="N181" s="2"/>
      <c r="O181" s="2"/>
      <c r="P181" s="5" t="str">
        <f aca="false">IF(OR(O181="",M181=""),"",ROUND(O181*1000/(PI()*(M181/2)^2),1))</f>
        <v/>
      </c>
      <c r="Q181" s="6" t="str">
        <f aca="true">IF(A181="","",IF(L181&lt;&gt;"","Rompido",IF(K181="","",IF(TODAY()&gt;K181,"Atrasado",IF(TODAY()=K181,"Hoje","Previsto")))))</f>
        <v/>
      </c>
      <c r="R181" s="6" t="str">
        <f aca="false">IF(OR(P181="",G181=""),"",IF(J181&lt;&gt;"Sim","Acompanhamento",IF(P181&gt;=G181,"Sim","Não")))</f>
        <v/>
      </c>
      <c r="S181" s="2"/>
      <c r="T181" s="2"/>
    </row>
    <row r="182" customFormat="false" ht="15" hidden="false" customHeight="false" outlineLevel="0" collapsed="false">
      <c r="A182" s="2"/>
      <c r="B182" s="2"/>
      <c r="C182" s="2"/>
      <c r="D182" s="3"/>
      <c r="E182" s="2"/>
      <c r="F182" s="2"/>
      <c r="G182" s="2"/>
      <c r="H182" s="3"/>
      <c r="I182" s="2"/>
      <c r="J182" s="2"/>
      <c r="K182" s="4" t="str">
        <f aca="false">IF(H182="","",H182+I182)</f>
        <v/>
      </c>
      <c r="L182" s="3"/>
      <c r="M182" s="2"/>
      <c r="N182" s="2"/>
      <c r="O182" s="2"/>
      <c r="P182" s="5" t="str">
        <f aca="false">IF(OR(O182="",M182=""),"",ROUND(O182*1000/(PI()*(M182/2)^2),1))</f>
        <v/>
      </c>
      <c r="Q182" s="6" t="str">
        <f aca="true">IF(A182="","",IF(L182&lt;&gt;"","Rompido",IF(K182="","",IF(TODAY()&gt;K182,"Atrasado",IF(TODAY()=K182,"Hoje","Previsto")))))</f>
        <v/>
      </c>
      <c r="R182" s="6" t="str">
        <f aca="false">IF(OR(P182="",G182=""),"",IF(J182&lt;&gt;"Sim","Acompanhamento",IF(P182&gt;=G182,"Sim","Não")))</f>
        <v/>
      </c>
      <c r="S182" s="2"/>
      <c r="T182" s="2"/>
    </row>
    <row r="183" customFormat="false" ht="15" hidden="false" customHeight="false" outlineLevel="0" collapsed="false">
      <c r="A183" s="2"/>
      <c r="B183" s="2"/>
      <c r="C183" s="2"/>
      <c r="D183" s="3"/>
      <c r="E183" s="2"/>
      <c r="F183" s="2"/>
      <c r="G183" s="2"/>
      <c r="H183" s="3"/>
      <c r="I183" s="2"/>
      <c r="J183" s="2"/>
      <c r="K183" s="4" t="str">
        <f aca="false">IF(H183="","",H183+I183)</f>
        <v/>
      </c>
      <c r="L183" s="3"/>
      <c r="M183" s="2"/>
      <c r="N183" s="2"/>
      <c r="O183" s="2"/>
      <c r="P183" s="5" t="str">
        <f aca="false">IF(OR(O183="",M183=""),"",ROUND(O183*1000/(PI()*(M183/2)^2),1))</f>
        <v/>
      </c>
      <c r="Q183" s="6" t="str">
        <f aca="true">IF(A183="","",IF(L183&lt;&gt;"","Rompido",IF(K183="","",IF(TODAY()&gt;K183,"Atrasado",IF(TODAY()=K183,"Hoje","Previsto")))))</f>
        <v/>
      </c>
      <c r="R183" s="6" t="str">
        <f aca="false">IF(OR(P183="",G183=""),"",IF(J183&lt;&gt;"Sim","Acompanhamento",IF(P183&gt;=G183,"Sim","Não")))</f>
        <v/>
      </c>
      <c r="S183" s="2"/>
      <c r="T183" s="2"/>
    </row>
    <row r="184" customFormat="false" ht="15" hidden="false" customHeight="false" outlineLevel="0" collapsed="false">
      <c r="A184" s="2"/>
      <c r="B184" s="2"/>
      <c r="C184" s="2"/>
      <c r="D184" s="3"/>
      <c r="E184" s="2"/>
      <c r="F184" s="2"/>
      <c r="G184" s="2"/>
      <c r="H184" s="3"/>
      <c r="I184" s="2"/>
      <c r="J184" s="2"/>
      <c r="K184" s="4" t="str">
        <f aca="false">IF(H184="","",H184+I184)</f>
        <v/>
      </c>
      <c r="L184" s="3"/>
      <c r="M184" s="2"/>
      <c r="N184" s="2"/>
      <c r="O184" s="2"/>
      <c r="P184" s="5" t="str">
        <f aca="false">IF(OR(O184="",M184=""),"",ROUND(O184*1000/(PI()*(M184/2)^2),1))</f>
        <v/>
      </c>
      <c r="Q184" s="6" t="str">
        <f aca="true">IF(A184="","",IF(L184&lt;&gt;"","Rompido",IF(K184="","",IF(TODAY()&gt;K184,"Atrasado",IF(TODAY()=K184,"Hoje","Previsto")))))</f>
        <v/>
      </c>
      <c r="R184" s="6" t="str">
        <f aca="false">IF(OR(P184="",G184=""),"",IF(J184&lt;&gt;"Sim","Acompanhamento",IF(P184&gt;=G184,"Sim","Não")))</f>
        <v/>
      </c>
      <c r="S184" s="2"/>
      <c r="T184" s="2"/>
    </row>
    <row r="185" customFormat="false" ht="15" hidden="false" customHeight="false" outlineLevel="0" collapsed="false">
      <c r="A185" s="2"/>
      <c r="B185" s="2"/>
      <c r="C185" s="2"/>
      <c r="D185" s="3"/>
      <c r="E185" s="2"/>
      <c r="F185" s="2"/>
      <c r="G185" s="2"/>
      <c r="H185" s="3"/>
      <c r="I185" s="2"/>
      <c r="J185" s="2"/>
      <c r="K185" s="4" t="str">
        <f aca="false">IF(H185="","",H185+I185)</f>
        <v/>
      </c>
      <c r="L185" s="3"/>
      <c r="M185" s="2"/>
      <c r="N185" s="2"/>
      <c r="O185" s="2"/>
      <c r="P185" s="5" t="str">
        <f aca="false">IF(OR(O185="",M185=""),"",ROUND(O185*1000/(PI()*(M185/2)^2),1))</f>
        <v/>
      </c>
      <c r="Q185" s="6" t="str">
        <f aca="true">IF(A185="","",IF(L185&lt;&gt;"","Rompido",IF(K185="","",IF(TODAY()&gt;K185,"Atrasado",IF(TODAY()=K185,"Hoje","Previsto")))))</f>
        <v/>
      </c>
      <c r="R185" s="6" t="str">
        <f aca="false">IF(OR(P185="",G185=""),"",IF(J185&lt;&gt;"Sim","Acompanhamento",IF(P185&gt;=G185,"Sim","Não")))</f>
        <v/>
      </c>
      <c r="S185" s="2"/>
      <c r="T185" s="2"/>
    </row>
    <row r="186" customFormat="false" ht="15" hidden="false" customHeight="false" outlineLevel="0" collapsed="false">
      <c r="A186" s="2"/>
      <c r="B186" s="2"/>
      <c r="C186" s="2"/>
      <c r="D186" s="3"/>
      <c r="E186" s="2"/>
      <c r="F186" s="2"/>
      <c r="G186" s="2"/>
      <c r="H186" s="3"/>
      <c r="I186" s="2"/>
      <c r="J186" s="2"/>
      <c r="K186" s="4" t="str">
        <f aca="false">IF(H186="","",H186+I186)</f>
        <v/>
      </c>
      <c r="L186" s="3"/>
      <c r="M186" s="2"/>
      <c r="N186" s="2"/>
      <c r="O186" s="2"/>
      <c r="P186" s="5" t="str">
        <f aca="false">IF(OR(O186="",M186=""),"",ROUND(O186*1000/(PI()*(M186/2)^2),1))</f>
        <v/>
      </c>
      <c r="Q186" s="6" t="str">
        <f aca="true">IF(A186="","",IF(L186&lt;&gt;"","Rompido",IF(K186="","",IF(TODAY()&gt;K186,"Atrasado",IF(TODAY()=K186,"Hoje","Previsto")))))</f>
        <v/>
      </c>
      <c r="R186" s="6" t="str">
        <f aca="false">IF(OR(P186="",G186=""),"",IF(J186&lt;&gt;"Sim","Acompanhamento",IF(P186&gt;=G186,"Sim","Não")))</f>
        <v/>
      </c>
      <c r="S186" s="2"/>
      <c r="T186" s="2"/>
    </row>
    <row r="187" customFormat="false" ht="15" hidden="false" customHeight="false" outlineLevel="0" collapsed="false">
      <c r="A187" s="2"/>
      <c r="B187" s="2"/>
      <c r="C187" s="2"/>
      <c r="D187" s="3"/>
      <c r="E187" s="2"/>
      <c r="F187" s="2"/>
      <c r="G187" s="2"/>
      <c r="H187" s="3"/>
      <c r="I187" s="2"/>
      <c r="J187" s="2"/>
      <c r="K187" s="4" t="str">
        <f aca="false">IF(H187="","",H187+I187)</f>
        <v/>
      </c>
      <c r="L187" s="3"/>
      <c r="M187" s="2"/>
      <c r="N187" s="2"/>
      <c r="O187" s="2"/>
      <c r="P187" s="5" t="str">
        <f aca="false">IF(OR(O187="",M187=""),"",ROUND(O187*1000/(PI()*(M187/2)^2),1))</f>
        <v/>
      </c>
      <c r="Q187" s="6" t="str">
        <f aca="true">IF(A187="","",IF(L187&lt;&gt;"","Rompido",IF(K187="","",IF(TODAY()&gt;K187,"Atrasado",IF(TODAY()=K187,"Hoje","Previsto")))))</f>
        <v/>
      </c>
      <c r="R187" s="6" t="str">
        <f aca="false">IF(OR(P187="",G187=""),"",IF(J187&lt;&gt;"Sim","Acompanhamento",IF(P187&gt;=G187,"Sim","Não")))</f>
        <v/>
      </c>
      <c r="S187" s="2"/>
      <c r="T187" s="2"/>
    </row>
    <row r="188" customFormat="false" ht="15" hidden="false" customHeight="false" outlineLevel="0" collapsed="false">
      <c r="A188" s="2"/>
      <c r="B188" s="2"/>
      <c r="C188" s="2"/>
      <c r="D188" s="3"/>
      <c r="E188" s="2"/>
      <c r="F188" s="2"/>
      <c r="G188" s="2"/>
      <c r="H188" s="3"/>
      <c r="I188" s="2"/>
      <c r="J188" s="2"/>
      <c r="K188" s="4" t="str">
        <f aca="false">IF(H188="","",H188+I188)</f>
        <v/>
      </c>
      <c r="L188" s="3"/>
      <c r="M188" s="2"/>
      <c r="N188" s="2"/>
      <c r="O188" s="2"/>
      <c r="P188" s="5" t="str">
        <f aca="false">IF(OR(O188="",M188=""),"",ROUND(O188*1000/(PI()*(M188/2)^2),1))</f>
        <v/>
      </c>
      <c r="Q188" s="6" t="str">
        <f aca="true">IF(A188="","",IF(L188&lt;&gt;"","Rompido",IF(K188="","",IF(TODAY()&gt;K188,"Atrasado",IF(TODAY()=K188,"Hoje","Previsto")))))</f>
        <v/>
      </c>
      <c r="R188" s="6" t="str">
        <f aca="false">IF(OR(P188="",G188=""),"",IF(J188&lt;&gt;"Sim","Acompanhamento",IF(P188&gt;=G188,"Sim","Não")))</f>
        <v/>
      </c>
      <c r="S188" s="2"/>
      <c r="T188" s="2"/>
    </row>
    <row r="189" customFormat="false" ht="15" hidden="false" customHeight="false" outlineLevel="0" collapsed="false">
      <c r="A189" s="2"/>
      <c r="B189" s="2"/>
      <c r="C189" s="2"/>
      <c r="D189" s="3"/>
      <c r="E189" s="2"/>
      <c r="F189" s="2"/>
      <c r="G189" s="2"/>
      <c r="H189" s="3"/>
      <c r="I189" s="2"/>
      <c r="J189" s="2"/>
      <c r="K189" s="4" t="str">
        <f aca="false">IF(H189="","",H189+I189)</f>
        <v/>
      </c>
      <c r="L189" s="3"/>
      <c r="M189" s="2"/>
      <c r="N189" s="2"/>
      <c r="O189" s="2"/>
      <c r="P189" s="5" t="str">
        <f aca="false">IF(OR(O189="",M189=""),"",ROUND(O189*1000/(PI()*(M189/2)^2),1))</f>
        <v/>
      </c>
      <c r="Q189" s="6" t="str">
        <f aca="true">IF(A189="","",IF(L189&lt;&gt;"","Rompido",IF(K189="","",IF(TODAY()&gt;K189,"Atrasado",IF(TODAY()=K189,"Hoje","Previsto")))))</f>
        <v/>
      </c>
      <c r="R189" s="6" t="str">
        <f aca="false">IF(OR(P189="",G189=""),"",IF(J189&lt;&gt;"Sim","Acompanhamento",IF(P189&gt;=G189,"Sim","Não")))</f>
        <v/>
      </c>
      <c r="S189" s="2"/>
      <c r="T189" s="2"/>
    </row>
    <row r="190" customFormat="false" ht="15" hidden="false" customHeight="false" outlineLevel="0" collapsed="false">
      <c r="A190" s="2"/>
      <c r="B190" s="2"/>
      <c r="C190" s="2"/>
      <c r="D190" s="3"/>
      <c r="E190" s="2"/>
      <c r="F190" s="2"/>
      <c r="G190" s="2"/>
      <c r="H190" s="3"/>
      <c r="I190" s="2"/>
      <c r="J190" s="2"/>
      <c r="K190" s="4" t="str">
        <f aca="false">IF(H190="","",H190+I190)</f>
        <v/>
      </c>
      <c r="L190" s="3"/>
      <c r="M190" s="2"/>
      <c r="N190" s="2"/>
      <c r="O190" s="2"/>
      <c r="P190" s="5" t="str">
        <f aca="false">IF(OR(O190="",M190=""),"",ROUND(O190*1000/(PI()*(M190/2)^2),1))</f>
        <v/>
      </c>
      <c r="Q190" s="6" t="str">
        <f aca="true">IF(A190="","",IF(L190&lt;&gt;"","Rompido",IF(K190="","",IF(TODAY()&gt;K190,"Atrasado",IF(TODAY()=K190,"Hoje","Previsto")))))</f>
        <v/>
      </c>
      <c r="R190" s="6" t="str">
        <f aca="false">IF(OR(P190="",G190=""),"",IF(J190&lt;&gt;"Sim","Acompanhamento",IF(P190&gt;=G190,"Sim","Não")))</f>
        <v/>
      </c>
      <c r="S190" s="2"/>
      <c r="T190" s="2"/>
    </row>
    <row r="191" customFormat="false" ht="15" hidden="false" customHeight="false" outlineLevel="0" collapsed="false">
      <c r="A191" s="2"/>
      <c r="B191" s="2"/>
      <c r="C191" s="2"/>
      <c r="D191" s="3"/>
      <c r="E191" s="2"/>
      <c r="F191" s="2"/>
      <c r="G191" s="2"/>
      <c r="H191" s="3"/>
      <c r="I191" s="2"/>
      <c r="J191" s="2"/>
      <c r="K191" s="4" t="str">
        <f aca="false">IF(H191="","",H191+I191)</f>
        <v/>
      </c>
      <c r="L191" s="3"/>
      <c r="M191" s="2"/>
      <c r="N191" s="2"/>
      <c r="O191" s="2"/>
      <c r="P191" s="5" t="str">
        <f aca="false">IF(OR(O191="",M191=""),"",ROUND(O191*1000/(PI()*(M191/2)^2),1))</f>
        <v/>
      </c>
      <c r="Q191" s="6" t="str">
        <f aca="true">IF(A191="","",IF(L191&lt;&gt;"","Rompido",IF(K191="","",IF(TODAY()&gt;K191,"Atrasado",IF(TODAY()=K191,"Hoje","Previsto")))))</f>
        <v/>
      </c>
      <c r="R191" s="6" t="str">
        <f aca="false">IF(OR(P191="",G191=""),"",IF(J191&lt;&gt;"Sim","Acompanhamento",IF(P191&gt;=G191,"Sim","Não")))</f>
        <v/>
      </c>
      <c r="S191" s="2"/>
      <c r="T191" s="2"/>
    </row>
    <row r="192" customFormat="false" ht="15" hidden="false" customHeight="false" outlineLevel="0" collapsed="false">
      <c r="A192" s="2"/>
      <c r="B192" s="2"/>
      <c r="C192" s="2"/>
      <c r="D192" s="3"/>
      <c r="E192" s="2"/>
      <c r="F192" s="2"/>
      <c r="G192" s="2"/>
      <c r="H192" s="3"/>
      <c r="I192" s="2"/>
      <c r="J192" s="2"/>
      <c r="K192" s="4" t="str">
        <f aca="false">IF(H192="","",H192+I192)</f>
        <v/>
      </c>
      <c r="L192" s="3"/>
      <c r="M192" s="2"/>
      <c r="N192" s="2"/>
      <c r="O192" s="2"/>
      <c r="P192" s="5" t="str">
        <f aca="false">IF(OR(O192="",M192=""),"",ROUND(O192*1000/(PI()*(M192/2)^2),1))</f>
        <v/>
      </c>
      <c r="Q192" s="6" t="str">
        <f aca="true">IF(A192="","",IF(L192&lt;&gt;"","Rompido",IF(K192="","",IF(TODAY()&gt;K192,"Atrasado",IF(TODAY()=K192,"Hoje","Previsto")))))</f>
        <v/>
      </c>
      <c r="R192" s="6" t="str">
        <f aca="false">IF(OR(P192="",G192=""),"",IF(J192&lt;&gt;"Sim","Acompanhamento",IF(P192&gt;=G192,"Sim","Não")))</f>
        <v/>
      </c>
      <c r="S192" s="2"/>
      <c r="T192" s="2"/>
    </row>
    <row r="193" customFormat="false" ht="15" hidden="false" customHeight="false" outlineLevel="0" collapsed="false">
      <c r="A193" s="2"/>
      <c r="B193" s="2"/>
      <c r="C193" s="2"/>
      <c r="D193" s="3"/>
      <c r="E193" s="2"/>
      <c r="F193" s="2"/>
      <c r="G193" s="2"/>
      <c r="H193" s="3"/>
      <c r="I193" s="2"/>
      <c r="J193" s="2"/>
      <c r="K193" s="4" t="str">
        <f aca="false">IF(H193="","",H193+I193)</f>
        <v/>
      </c>
      <c r="L193" s="3"/>
      <c r="M193" s="2"/>
      <c r="N193" s="2"/>
      <c r="O193" s="2"/>
      <c r="P193" s="5" t="str">
        <f aca="false">IF(OR(O193="",M193=""),"",ROUND(O193*1000/(PI()*(M193/2)^2),1))</f>
        <v/>
      </c>
      <c r="Q193" s="6" t="str">
        <f aca="true">IF(A193="","",IF(L193&lt;&gt;"","Rompido",IF(K193="","",IF(TODAY()&gt;K193,"Atrasado",IF(TODAY()=K193,"Hoje","Previsto")))))</f>
        <v/>
      </c>
      <c r="R193" s="6" t="str">
        <f aca="false">IF(OR(P193="",G193=""),"",IF(J193&lt;&gt;"Sim","Acompanhamento",IF(P193&gt;=G193,"Sim","Não")))</f>
        <v/>
      </c>
      <c r="S193" s="2"/>
      <c r="T193" s="2"/>
    </row>
    <row r="194" customFormat="false" ht="15" hidden="false" customHeight="false" outlineLevel="0" collapsed="false">
      <c r="A194" s="2"/>
      <c r="B194" s="2"/>
      <c r="C194" s="2"/>
      <c r="D194" s="3"/>
      <c r="E194" s="2"/>
      <c r="F194" s="2"/>
      <c r="G194" s="2"/>
      <c r="H194" s="3"/>
      <c r="I194" s="2"/>
      <c r="J194" s="2"/>
      <c r="K194" s="4" t="str">
        <f aca="false">IF(H194="","",H194+I194)</f>
        <v/>
      </c>
      <c r="L194" s="3"/>
      <c r="M194" s="2"/>
      <c r="N194" s="2"/>
      <c r="O194" s="2"/>
      <c r="P194" s="5" t="str">
        <f aca="false">IF(OR(O194="",M194=""),"",ROUND(O194*1000/(PI()*(M194/2)^2),1))</f>
        <v/>
      </c>
      <c r="Q194" s="6" t="str">
        <f aca="true">IF(A194="","",IF(L194&lt;&gt;"","Rompido",IF(K194="","",IF(TODAY()&gt;K194,"Atrasado",IF(TODAY()=K194,"Hoje","Previsto")))))</f>
        <v/>
      </c>
      <c r="R194" s="6" t="str">
        <f aca="false">IF(OR(P194="",G194=""),"",IF(J194&lt;&gt;"Sim","Acompanhamento",IF(P194&gt;=G194,"Sim","Não")))</f>
        <v/>
      </c>
      <c r="S194" s="2"/>
      <c r="T194" s="2"/>
    </row>
    <row r="195" customFormat="false" ht="15" hidden="false" customHeight="false" outlineLevel="0" collapsed="false">
      <c r="A195" s="2"/>
      <c r="B195" s="2"/>
      <c r="C195" s="2"/>
      <c r="D195" s="3"/>
      <c r="E195" s="2"/>
      <c r="F195" s="2"/>
      <c r="G195" s="2"/>
      <c r="H195" s="3"/>
      <c r="I195" s="2"/>
      <c r="J195" s="2"/>
      <c r="K195" s="4" t="str">
        <f aca="false">IF(H195="","",H195+I195)</f>
        <v/>
      </c>
      <c r="L195" s="3"/>
      <c r="M195" s="2"/>
      <c r="N195" s="2"/>
      <c r="O195" s="2"/>
      <c r="P195" s="5" t="str">
        <f aca="false">IF(OR(O195="",M195=""),"",ROUND(O195*1000/(PI()*(M195/2)^2),1))</f>
        <v/>
      </c>
      <c r="Q195" s="6" t="str">
        <f aca="true">IF(A195="","",IF(L195&lt;&gt;"","Rompido",IF(K195="","",IF(TODAY()&gt;K195,"Atrasado",IF(TODAY()=K195,"Hoje","Previsto")))))</f>
        <v/>
      </c>
      <c r="R195" s="6" t="str">
        <f aca="false">IF(OR(P195="",G195=""),"",IF(J195&lt;&gt;"Sim","Acompanhamento",IF(P195&gt;=G195,"Sim","Não")))</f>
        <v/>
      </c>
      <c r="S195" s="2"/>
      <c r="T195" s="2"/>
    </row>
    <row r="196" customFormat="false" ht="15" hidden="false" customHeight="false" outlineLevel="0" collapsed="false">
      <c r="A196" s="2"/>
      <c r="B196" s="2"/>
      <c r="C196" s="2"/>
      <c r="D196" s="3"/>
      <c r="E196" s="2"/>
      <c r="F196" s="2"/>
      <c r="G196" s="2"/>
      <c r="H196" s="3"/>
      <c r="I196" s="2"/>
      <c r="J196" s="2"/>
      <c r="K196" s="4" t="str">
        <f aca="false">IF(H196="","",H196+I196)</f>
        <v/>
      </c>
      <c r="L196" s="3"/>
      <c r="M196" s="2"/>
      <c r="N196" s="2"/>
      <c r="O196" s="2"/>
      <c r="P196" s="5" t="str">
        <f aca="false">IF(OR(O196="",M196=""),"",ROUND(O196*1000/(PI()*(M196/2)^2),1))</f>
        <v/>
      </c>
      <c r="Q196" s="6" t="str">
        <f aca="true">IF(A196="","",IF(L196&lt;&gt;"","Rompido",IF(K196="","",IF(TODAY()&gt;K196,"Atrasado",IF(TODAY()=K196,"Hoje","Previsto")))))</f>
        <v/>
      </c>
      <c r="R196" s="6" t="str">
        <f aca="false">IF(OR(P196="",G196=""),"",IF(J196&lt;&gt;"Sim","Acompanhamento",IF(P196&gt;=G196,"Sim","Não")))</f>
        <v/>
      </c>
      <c r="S196" s="2"/>
      <c r="T196" s="2"/>
    </row>
    <row r="197" customFormat="false" ht="15" hidden="false" customHeight="false" outlineLevel="0" collapsed="false">
      <c r="A197" s="2"/>
      <c r="B197" s="2"/>
      <c r="C197" s="2"/>
      <c r="D197" s="3"/>
      <c r="E197" s="2"/>
      <c r="F197" s="2"/>
      <c r="G197" s="2"/>
      <c r="H197" s="3"/>
      <c r="I197" s="2"/>
      <c r="J197" s="2"/>
      <c r="K197" s="4" t="str">
        <f aca="false">IF(H197="","",H197+I197)</f>
        <v/>
      </c>
      <c r="L197" s="3"/>
      <c r="M197" s="2"/>
      <c r="N197" s="2"/>
      <c r="O197" s="2"/>
      <c r="P197" s="5" t="str">
        <f aca="false">IF(OR(O197="",M197=""),"",ROUND(O197*1000/(PI()*(M197/2)^2),1))</f>
        <v/>
      </c>
      <c r="Q197" s="6" t="str">
        <f aca="true">IF(A197="","",IF(L197&lt;&gt;"","Rompido",IF(K197="","",IF(TODAY()&gt;K197,"Atrasado",IF(TODAY()=K197,"Hoje","Previsto")))))</f>
        <v/>
      </c>
      <c r="R197" s="6" t="str">
        <f aca="false">IF(OR(P197="",G197=""),"",IF(J197&lt;&gt;"Sim","Acompanhamento",IF(P197&gt;=G197,"Sim","Não")))</f>
        <v/>
      </c>
      <c r="S197" s="2"/>
      <c r="T197" s="2"/>
    </row>
    <row r="198" customFormat="false" ht="15" hidden="false" customHeight="false" outlineLevel="0" collapsed="false">
      <c r="A198" s="2"/>
      <c r="B198" s="2"/>
      <c r="C198" s="2"/>
      <c r="D198" s="3"/>
      <c r="E198" s="2"/>
      <c r="F198" s="2"/>
      <c r="G198" s="2"/>
      <c r="H198" s="3"/>
      <c r="I198" s="2"/>
      <c r="J198" s="2"/>
      <c r="K198" s="4" t="str">
        <f aca="false">IF(H198="","",H198+I198)</f>
        <v/>
      </c>
      <c r="L198" s="3"/>
      <c r="M198" s="2"/>
      <c r="N198" s="2"/>
      <c r="O198" s="2"/>
      <c r="P198" s="5" t="str">
        <f aca="false">IF(OR(O198="",M198=""),"",ROUND(O198*1000/(PI()*(M198/2)^2),1))</f>
        <v/>
      </c>
      <c r="Q198" s="6" t="str">
        <f aca="true">IF(A198="","",IF(L198&lt;&gt;"","Rompido",IF(K198="","",IF(TODAY()&gt;K198,"Atrasado",IF(TODAY()=K198,"Hoje","Previsto")))))</f>
        <v/>
      </c>
      <c r="R198" s="6" t="str">
        <f aca="false">IF(OR(P198="",G198=""),"",IF(J198&lt;&gt;"Sim","Acompanhamento",IF(P198&gt;=G198,"Sim","Não")))</f>
        <v/>
      </c>
      <c r="S198" s="2"/>
      <c r="T198" s="2"/>
    </row>
    <row r="199" customFormat="false" ht="15" hidden="false" customHeight="false" outlineLevel="0" collapsed="false">
      <c r="A199" s="2"/>
      <c r="B199" s="2"/>
      <c r="C199" s="2"/>
      <c r="D199" s="3"/>
      <c r="E199" s="2"/>
      <c r="F199" s="2"/>
      <c r="G199" s="2"/>
      <c r="H199" s="3"/>
      <c r="I199" s="2"/>
      <c r="J199" s="2"/>
      <c r="K199" s="4" t="str">
        <f aca="false">IF(H199="","",H199+I199)</f>
        <v/>
      </c>
      <c r="L199" s="3"/>
      <c r="M199" s="2"/>
      <c r="N199" s="2"/>
      <c r="O199" s="2"/>
      <c r="P199" s="5" t="str">
        <f aca="false">IF(OR(O199="",M199=""),"",ROUND(O199*1000/(PI()*(M199/2)^2),1))</f>
        <v/>
      </c>
      <c r="Q199" s="6" t="str">
        <f aca="true">IF(A199="","",IF(L199&lt;&gt;"","Rompido",IF(K199="","",IF(TODAY()&gt;K199,"Atrasado",IF(TODAY()=K199,"Hoje","Previsto")))))</f>
        <v/>
      </c>
      <c r="R199" s="6" t="str">
        <f aca="false">IF(OR(P199="",G199=""),"",IF(J199&lt;&gt;"Sim","Acompanhamento",IF(P199&gt;=G199,"Sim","Não")))</f>
        <v/>
      </c>
      <c r="S199" s="2"/>
      <c r="T199" s="2"/>
    </row>
    <row r="200" customFormat="false" ht="15" hidden="false" customHeight="false" outlineLevel="0" collapsed="false">
      <c r="A200" s="2"/>
      <c r="B200" s="2"/>
      <c r="C200" s="2"/>
      <c r="D200" s="3"/>
      <c r="E200" s="2"/>
      <c r="F200" s="2"/>
      <c r="G200" s="2"/>
      <c r="H200" s="3"/>
      <c r="I200" s="2"/>
      <c r="J200" s="2"/>
      <c r="K200" s="4" t="str">
        <f aca="false">IF(H200="","",H200+I200)</f>
        <v/>
      </c>
      <c r="L200" s="3"/>
      <c r="M200" s="2"/>
      <c r="N200" s="2"/>
      <c r="O200" s="2"/>
      <c r="P200" s="5" t="str">
        <f aca="false">IF(OR(O200="",M200=""),"",ROUND(O200*1000/(PI()*(M200/2)^2),1))</f>
        <v/>
      </c>
      <c r="Q200" s="6" t="str">
        <f aca="true">IF(A200="","",IF(L200&lt;&gt;"","Rompido",IF(K200="","",IF(TODAY()&gt;K200,"Atrasado",IF(TODAY()=K200,"Hoje","Previsto")))))</f>
        <v/>
      </c>
      <c r="R200" s="6" t="str">
        <f aca="false">IF(OR(P200="",G200=""),"",IF(J200&lt;&gt;"Sim","Acompanhamento",IF(P200&gt;=G200,"Sim","Não")))</f>
        <v/>
      </c>
      <c r="S200" s="2"/>
      <c r="T200" s="2"/>
    </row>
    <row r="201" customFormat="false" ht="15" hidden="false" customHeight="false" outlineLevel="0" collapsed="false">
      <c r="A201" s="2"/>
      <c r="B201" s="2"/>
      <c r="C201" s="2"/>
      <c r="D201" s="3"/>
      <c r="E201" s="2"/>
      <c r="F201" s="2"/>
      <c r="G201" s="2"/>
      <c r="H201" s="3"/>
      <c r="I201" s="2"/>
      <c r="J201" s="2"/>
      <c r="K201" s="4" t="str">
        <f aca="false">IF(H201="","",H201+I201)</f>
        <v/>
      </c>
      <c r="L201" s="3"/>
      <c r="M201" s="2"/>
      <c r="N201" s="2"/>
      <c r="O201" s="2"/>
      <c r="P201" s="5" t="str">
        <f aca="false">IF(OR(O201="",M201=""),"",ROUND(O201*1000/(PI()*(M201/2)^2),1))</f>
        <v/>
      </c>
      <c r="Q201" s="6" t="str">
        <f aca="true">IF(A201="","",IF(L201&lt;&gt;"","Rompido",IF(K201="","",IF(TODAY()&gt;K201,"Atrasado",IF(TODAY()=K201,"Hoje","Previsto")))))</f>
        <v/>
      </c>
      <c r="R201" s="6" t="str">
        <f aca="false">IF(OR(P201="",G201=""),"",IF(J201&lt;&gt;"Sim","Acompanhamento",IF(P201&gt;=G201,"Sim","Não")))</f>
        <v/>
      </c>
      <c r="S201" s="2"/>
      <c r="T201" s="2"/>
    </row>
    <row r="202" customFormat="false" ht="15" hidden="false" customHeight="false" outlineLevel="0" collapsed="false">
      <c r="A202" s="2"/>
      <c r="B202" s="2"/>
      <c r="C202" s="2"/>
      <c r="D202" s="3"/>
      <c r="E202" s="2"/>
      <c r="F202" s="2"/>
      <c r="G202" s="2"/>
      <c r="H202" s="3"/>
      <c r="I202" s="2"/>
      <c r="J202" s="2"/>
      <c r="K202" s="4" t="str">
        <f aca="false">IF(H202="","",H202+I202)</f>
        <v/>
      </c>
      <c r="L202" s="3"/>
      <c r="M202" s="2"/>
      <c r="N202" s="2"/>
      <c r="O202" s="2"/>
      <c r="P202" s="5" t="str">
        <f aca="false">IF(OR(O202="",M202=""),"",ROUND(O202*1000/(PI()*(M202/2)^2),1))</f>
        <v/>
      </c>
      <c r="Q202" s="6" t="str">
        <f aca="true">IF(A202="","",IF(L202&lt;&gt;"","Rompido",IF(K202="","",IF(TODAY()&gt;K202,"Atrasado",IF(TODAY()=K202,"Hoje","Previsto")))))</f>
        <v/>
      </c>
      <c r="R202" s="6" t="str">
        <f aca="false">IF(OR(P202="",G202=""),"",IF(J202&lt;&gt;"Sim","Acompanhamento",IF(P202&gt;=G202,"Sim","Não")))</f>
        <v/>
      </c>
      <c r="S202" s="2"/>
      <c r="T202" s="2"/>
    </row>
    <row r="203" customFormat="false" ht="15" hidden="false" customHeight="false" outlineLevel="0" collapsed="false">
      <c r="A203" s="2"/>
      <c r="B203" s="2"/>
      <c r="C203" s="2"/>
      <c r="D203" s="3"/>
      <c r="E203" s="2"/>
      <c r="F203" s="2"/>
      <c r="G203" s="2"/>
      <c r="H203" s="3"/>
      <c r="I203" s="2"/>
      <c r="J203" s="2"/>
      <c r="K203" s="4" t="str">
        <f aca="false">IF(H203="","",H203+I203)</f>
        <v/>
      </c>
      <c r="L203" s="3"/>
      <c r="M203" s="2"/>
      <c r="N203" s="2"/>
      <c r="O203" s="2"/>
      <c r="P203" s="5" t="str">
        <f aca="false">IF(OR(O203="",M203=""),"",ROUND(O203*1000/(PI()*(M203/2)^2),1))</f>
        <v/>
      </c>
      <c r="Q203" s="6" t="str">
        <f aca="true">IF(A203="","",IF(L203&lt;&gt;"","Rompido",IF(K203="","",IF(TODAY()&gt;K203,"Atrasado",IF(TODAY()=K203,"Hoje","Previsto")))))</f>
        <v/>
      </c>
      <c r="R203" s="6" t="str">
        <f aca="false">IF(OR(P203="",G203=""),"",IF(J203&lt;&gt;"Sim","Acompanhamento",IF(P203&gt;=G203,"Sim","Não")))</f>
        <v/>
      </c>
      <c r="S203" s="2"/>
      <c r="T203" s="2"/>
    </row>
    <row r="204" customFormat="false" ht="15" hidden="false" customHeight="false" outlineLevel="0" collapsed="false">
      <c r="A204" s="2"/>
      <c r="B204" s="2"/>
      <c r="C204" s="2"/>
      <c r="D204" s="3"/>
      <c r="E204" s="2"/>
      <c r="F204" s="2"/>
      <c r="G204" s="2"/>
      <c r="H204" s="3"/>
      <c r="I204" s="2"/>
      <c r="J204" s="2"/>
      <c r="K204" s="4" t="str">
        <f aca="false">IF(H204="","",H204+I204)</f>
        <v/>
      </c>
      <c r="L204" s="3"/>
      <c r="M204" s="2"/>
      <c r="N204" s="2"/>
      <c r="O204" s="2"/>
      <c r="P204" s="5" t="str">
        <f aca="false">IF(OR(O204="",M204=""),"",ROUND(O204*1000/(PI()*(M204/2)^2),1))</f>
        <v/>
      </c>
      <c r="Q204" s="6" t="str">
        <f aca="true">IF(A204="","",IF(L204&lt;&gt;"","Rompido",IF(K204="","",IF(TODAY()&gt;K204,"Atrasado",IF(TODAY()=K204,"Hoje","Previsto")))))</f>
        <v/>
      </c>
      <c r="R204" s="6" t="str">
        <f aca="false">IF(OR(P204="",G204=""),"",IF(J204&lt;&gt;"Sim","Acompanhamento",IF(P204&gt;=G204,"Sim","Não")))</f>
        <v/>
      </c>
      <c r="S204" s="2"/>
      <c r="T204" s="2"/>
    </row>
    <row r="205" customFormat="false" ht="15" hidden="false" customHeight="false" outlineLevel="0" collapsed="false">
      <c r="A205" s="2"/>
      <c r="B205" s="2"/>
      <c r="C205" s="2"/>
      <c r="D205" s="3"/>
      <c r="E205" s="2"/>
      <c r="F205" s="2"/>
      <c r="G205" s="2"/>
      <c r="H205" s="3"/>
      <c r="I205" s="2"/>
      <c r="J205" s="2"/>
      <c r="K205" s="4" t="str">
        <f aca="false">IF(H205="","",H205+I205)</f>
        <v/>
      </c>
      <c r="L205" s="3"/>
      <c r="M205" s="2"/>
      <c r="N205" s="2"/>
      <c r="O205" s="2"/>
      <c r="P205" s="5" t="str">
        <f aca="false">IF(OR(O205="",M205=""),"",ROUND(O205*1000/(PI()*(M205/2)^2),1))</f>
        <v/>
      </c>
      <c r="Q205" s="6" t="str">
        <f aca="true">IF(A205="","",IF(L205&lt;&gt;"","Rompido",IF(K205="","",IF(TODAY()&gt;K205,"Atrasado",IF(TODAY()=K205,"Hoje","Previsto")))))</f>
        <v/>
      </c>
      <c r="R205" s="6" t="str">
        <f aca="false">IF(OR(P205="",G205=""),"",IF(J205&lt;&gt;"Sim","Acompanhamento",IF(P205&gt;=G205,"Sim","Não")))</f>
        <v/>
      </c>
      <c r="S205" s="2"/>
      <c r="T205" s="2"/>
    </row>
    <row r="206" customFormat="false" ht="15" hidden="false" customHeight="false" outlineLevel="0" collapsed="false">
      <c r="A206" s="2"/>
      <c r="B206" s="2"/>
      <c r="C206" s="2"/>
      <c r="D206" s="3"/>
      <c r="E206" s="2"/>
      <c r="F206" s="2"/>
      <c r="G206" s="2"/>
      <c r="H206" s="3"/>
      <c r="I206" s="2"/>
      <c r="J206" s="2"/>
      <c r="K206" s="4" t="str">
        <f aca="false">IF(H206="","",H206+I206)</f>
        <v/>
      </c>
      <c r="L206" s="3"/>
      <c r="M206" s="2"/>
      <c r="N206" s="2"/>
      <c r="O206" s="2"/>
      <c r="P206" s="5" t="str">
        <f aca="false">IF(OR(O206="",M206=""),"",ROUND(O206*1000/(PI()*(M206/2)^2),1))</f>
        <v/>
      </c>
      <c r="Q206" s="6" t="str">
        <f aca="true">IF(A206="","",IF(L206&lt;&gt;"","Rompido",IF(K206="","",IF(TODAY()&gt;K206,"Atrasado",IF(TODAY()=K206,"Hoje","Previsto")))))</f>
        <v/>
      </c>
      <c r="R206" s="6" t="str">
        <f aca="false">IF(OR(P206="",G206=""),"",IF(J206&lt;&gt;"Sim","Acompanhamento",IF(P206&gt;=G206,"Sim","Não")))</f>
        <v/>
      </c>
      <c r="S206" s="2"/>
      <c r="T206" s="2"/>
    </row>
    <row r="207" customFormat="false" ht="15" hidden="false" customHeight="false" outlineLevel="0" collapsed="false">
      <c r="A207" s="2"/>
      <c r="B207" s="2"/>
      <c r="C207" s="2"/>
      <c r="D207" s="3"/>
      <c r="E207" s="2"/>
      <c r="F207" s="2"/>
      <c r="G207" s="2"/>
      <c r="H207" s="3"/>
      <c r="I207" s="2"/>
      <c r="J207" s="2"/>
      <c r="K207" s="4" t="str">
        <f aca="false">IF(H207="","",H207+I207)</f>
        <v/>
      </c>
      <c r="L207" s="3"/>
      <c r="M207" s="2"/>
      <c r="N207" s="2"/>
      <c r="O207" s="2"/>
      <c r="P207" s="5" t="str">
        <f aca="false">IF(OR(O207="",M207=""),"",ROUND(O207*1000/(PI()*(M207/2)^2),1))</f>
        <v/>
      </c>
      <c r="Q207" s="6" t="str">
        <f aca="true">IF(A207="","",IF(L207&lt;&gt;"","Rompido",IF(K207="","",IF(TODAY()&gt;K207,"Atrasado",IF(TODAY()=K207,"Hoje","Previsto")))))</f>
        <v/>
      </c>
      <c r="R207" s="6" t="str">
        <f aca="false">IF(OR(P207="",G207=""),"",IF(J207&lt;&gt;"Sim","Acompanhamento",IF(P207&gt;=G207,"Sim","Não")))</f>
        <v/>
      </c>
      <c r="S207" s="2"/>
      <c r="T207" s="2"/>
    </row>
    <row r="208" customFormat="false" ht="15" hidden="false" customHeight="false" outlineLevel="0" collapsed="false">
      <c r="A208" s="2"/>
      <c r="B208" s="2"/>
      <c r="C208" s="2"/>
      <c r="D208" s="3"/>
      <c r="E208" s="2"/>
      <c r="F208" s="2"/>
      <c r="G208" s="2"/>
      <c r="H208" s="3"/>
      <c r="I208" s="2"/>
      <c r="J208" s="2"/>
      <c r="K208" s="4" t="str">
        <f aca="false">IF(H208="","",H208+I208)</f>
        <v/>
      </c>
      <c r="L208" s="3"/>
      <c r="M208" s="2"/>
      <c r="N208" s="2"/>
      <c r="O208" s="2"/>
      <c r="P208" s="5" t="str">
        <f aca="false">IF(OR(O208="",M208=""),"",ROUND(O208*1000/(PI()*(M208/2)^2),1))</f>
        <v/>
      </c>
      <c r="Q208" s="6" t="str">
        <f aca="true">IF(A208="","",IF(L208&lt;&gt;"","Rompido",IF(K208="","",IF(TODAY()&gt;K208,"Atrasado",IF(TODAY()=K208,"Hoje","Previsto")))))</f>
        <v/>
      </c>
      <c r="R208" s="6" t="str">
        <f aca="false">IF(OR(P208="",G208=""),"",IF(J208&lt;&gt;"Sim","Acompanhamento",IF(P208&gt;=G208,"Sim","Não")))</f>
        <v/>
      </c>
      <c r="S208" s="2"/>
      <c r="T208" s="2"/>
    </row>
    <row r="209" customFormat="false" ht="15" hidden="false" customHeight="false" outlineLevel="0" collapsed="false">
      <c r="A209" s="2"/>
      <c r="B209" s="2"/>
      <c r="C209" s="2"/>
      <c r="D209" s="3"/>
      <c r="E209" s="2"/>
      <c r="F209" s="2"/>
      <c r="G209" s="2"/>
      <c r="H209" s="3"/>
      <c r="I209" s="2"/>
      <c r="J209" s="2"/>
      <c r="K209" s="4" t="str">
        <f aca="false">IF(H209="","",H209+I209)</f>
        <v/>
      </c>
      <c r="L209" s="3"/>
      <c r="M209" s="2"/>
      <c r="N209" s="2"/>
      <c r="O209" s="2"/>
      <c r="P209" s="5" t="str">
        <f aca="false">IF(OR(O209="",M209=""),"",ROUND(O209*1000/(PI()*(M209/2)^2),1))</f>
        <v/>
      </c>
      <c r="Q209" s="6" t="str">
        <f aca="true">IF(A209="","",IF(L209&lt;&gt;"","Rompido",IF(K209="","",IF(TODAY()&gt;K209,"Atrasado",IF(TODAY()=K209,"Hoje","Previsto")))))</f>
        <v/>
      </c>
      <c r="R209" s="6" t="str">
        <f aca="false">IF(OR(P209="",G209=""),"",IF(J209&lt;&gt;"Sim","Acompanhamento",IF(P209&gt;=G209,"Sim","Não")))</f>
        <v/>
      </c>
      <c r="S209" s="2"/>
      <c r="T209" s="2"/>
    </row>
    <row r="210" customFormat="false" ht="15" hidden="false" customHeight="false" outlineLevel="0" collapsed="false">
      <c r="A210" s="2"/>
      <c r="B210" s="2"/>
      <c r="C210" s="2"/>
      <c r="D210" s="3"/>
      <c r="E210" s="2"/>
      <c r="F210" s="2"/>
      <c r="G210" s="2"/>
      <c r="H210" s="3"/>
      <c r="I210" s="2"/>
      <c r="J210" s="2"/>
      <c r="K210" s="4" t="str">
        <f aca="false">IF(H210="","",H210+I210)</f>
        <v/>
      </c>
      <c r="L210" s="3"/>
      <c r="M210" s="2"/>
      <c r="N210" s="2"/>
      <c r="O210" s="2"/>
      <c r="P210" s="5" t="str">
        <f aca="false">IF(OR(O210="",M210=""),"",ROUND(O210*1000/(PI()*(M210/2)^2),1))</f>
        <v/>
      </c>
      <c r="Q210" s="6" t="str">
        <f aca="true">IF(A210="","",IF(L210&lt;&gt;"","Rompido",IF(K210="","",IF(TODAY()&gt;K210,"Atrasado",IF(TODAY()=K210,"Hoje","Previsto")))))</f>
        <v/>
      </c>
      <c r="R210" s="6" t="str">
        <f aca="false">IF(OR(P210="",G210=""),"",IF(J210&lt;&gt;"Sim","Acompanhamento",IF(P210&gt;=G210,"Sim","Não")))</f>
        <v/>
      </c>
      <c r="S210" s="2"/>
      <c r="T210" s="2"/>
    </row>
    <row r="211" customFormat="false" ht="15" hidden="false" customHeight="false" outlineLevel="0" collapsed="false">
      <c r="A211" s="2"/>
      <c r="B211" s="2"/>
      <c r="C211" s="2"/>
      <c r="D211" s="3"/>
      <c r="E211" s="2"/>
      <c r="F211" s="2"/>
      <c r="G211" s="2"/>
      <c r="H211" s="3"/>
      <c r="I211" s="2"/>
      <c r="J211" s="2"/>
      <c r="K211" s="4" t="str">
        <f aca="false">IF(H211="","",H211+I211)</f>
        <v/>
      </c>
      <c r="L211" s="3"/>
      <c r="M211" s="2"/>
      <c r="N211" s="2"/>
      <c r="O211" s="2"/>
      <c r="P211" s="5" t="str">
        <f aca="false">IF(OR(O211="",M211=""),"",ROUND(O211*1000/(PI()*(M211/2)^2),1))</f>
        <v/>
      </c>
      <c r="Q211" s="6" t="str">
        <f aca="true">IF(A211="","",IF(L211&lt;&gt;"","Rompido",IF(K211="","",IF(TODAY()&gt;K211,"Atrasado",IF(TODAY()=K211,"Hoje","Previsto")))))</f>
        <v/>
      </c>
      <c r="R211" s="6" t="str">
        <f aca="false">IF(OR(P211="",G211=""),"",IF(J211&lt;&gt;"Sim","Acompanhamento",IF(P211&gt;=G211,"Sim","Não")))</f>
        <v/>
      </c>
      <c r="S211" s="2"/>
      <c r="T211" s="2"/>
    </row>
    <row r="212" customFormat="false" ht="15" hidden="false" customHeight="false" outlineLevel="0" collapsed="false">
      <c r="A212" s="2"/>
      <c r="B212" s="2"/>
      <c r="C212" s="2"/>
      <c r="D212" s="3"/>
      <c r="E212" s="2"/>
      <c r="F212" s="2"/>
      <c r="G212" s="2"/>
      <c r="H212" s="3"/>
      <c r="I212" s="2"/>
      <c r="J212" s="2"/>
      <c r="K212" s="4" t="str">
        <f aca="false">IF(H212="","",H212+I212)</f>
        <v/>
      </c>
      <c r="L212" s="3"/>
      <c r="M212" s="2"/>
      <c r="N212" s="2"/>
      <c r="O212" s="2"/>
      <c r="P212" s="5" t="str">
        <f aca="false">IF(OR(O212="",M212=""),"",ROUND(O212*1000/(PI()*(M212/2)^2),1))</f>
        <v/>
      </c>
      <c r="Q212" s="6" t="str">
        <f aca="true">IF(A212="","",IF(L212&lt;&gt;"","Rompido",IF(K212="","",IF(TODAY()&gt;K212,"Atrasado",IF(TODAY()=K212,"Hoje","Previsto")))))</f>
        <v/>
      </c>
      <c r="R212" s="6" t="str">
        <f aca="false">IF(OR(P212="",G212=""),"",IF(J212&lt;&gt;"Sim","Acompanhamento",IF(P212&gt;=G212,"Sim","Não")))</f>
        <v/>
      </c>
      <c r="S212" s="2"/>
      <c r="T212" s="2"/>
    </row>
    <row r="213" customFormat="false" ht="15" hidden="false" customHeight="false" outlineLevel="0" collapsed="false">
      <c r="A213" s="2"/>
      <c r="B213" s="2"/>
      <c r="C213" s="2"/>
      <c r="D213" s="3"/>
      <c r="E213" s="2"/>
      <c r="F213" s="2"/>
      <c r="G213" s="2"/>
      <c r="H213" s="3"/>
      <c r="I213" s="2"/>
      <c r="J213" s="2"/>
      <c r="K213" s="4" t="str">
        <f aca="false">IF(H213="","",H213+I213)</f>
        <v/>
      </c>
      <c r="L213" s="3"/>
      <c r="M213" s="2"/>
      <c r="N213" s="2"/>
      <c r="O213" s="2"/>
      <c r="P213" s="5" t="str">
        <f aca="false">IF(OR(O213="",M213=""),"",ROUND(O213*1000/(PI()*(M213/2)^2),1))</f>
        <v/>
      </c>
      <c r="Q213" s="6" t="str">
        <f aca="true">IF(A213="","",IF(L213&lt;&gt;"","Rompido",IF(K213="","",IF(TODAY()&gt;K213,"Atrasado",IF(TODAY()=K213,"Hoje","Previsto")))))</f>
        <v/>
      </c>
      <c r="R213" s="6" t="str">
        <f aca="false">IF(OR(P213="",G213=""),"",IF(J213&lt;&gt;"Sim","Acompanhamento",IF(P213&gt;=G213,"Sim","Não")))</f>
        <v/>
      </c>
      <c r="S213" s="2"/>
      <c r="T213" s="2"/>
    </row>
    <row r="214" customFormat="false" ht="15" hidden="false" customHeight="false" outlineLevel="0" collapsed="false">
      <c r="A214" s="2"/>
      <c r="B214" s="2"/>
      <c r="C214" s="2"/>
      <c r="D214" s="3"/>
      <c r="E214" s="2"/>
      <c r="F214" s="2"/>
      <c r="G214" s="2"/>
      <c r="H214" s="3"/>
      <c r="I214" s="2"/>
      <c r="J214" s="2"/>
      <c r="K214" s="4" t="str">
        <f aca="false">IF(H214="","",H214+I214)</f>
        <v/>
      </c>
      <c r="L214" s="3"/>
      <c r="M214" s="2"/>
      <c r="N214" s="2"/>
      <c r="O214" s="2"/>
      <c r="P214" s="5" t="str">
        <f aca="false">IF(OR(O214="",M214=""),"",ROUND(O214*1000/(PI()*(M214/2)^2),1))</f>
        <v/>
      </c>
      <c r="Q214" s="6" t="str">
        <f aca="true">IF(A214="","",IF(L214&lt;&gt;"","Rompido",IF(K214="","",IF(TODAY()&gt;K214,"Atrasado",IF(TODAY()=K214,"Hoje","Previsto")))))</f>
        <v/>
      </c>
      <c r="R214" s="6" t="str">
        <f aca="false">IF(OR(P214="",G214=""),"",IF(J214&lt;&gt;"Sim","Acompanhamento",IF(P214&gt;=G214,"Sim","Não")))</f>
        <v/>
      </c>
      <c r="S214" s="2"/>
      <c r="T214" s="2"/>
    </row>
    <row r="215" customFormat="false" ht="15" hidden="false" customHeight="false" outlineLevel="0" collapsed="false">
      <c r="A215" s="2"/>
      <c r="B215" s="2"/>
      <c r="C215" s="2"/>
      <c r="D215" s="3"/>
      <c r="E215" s="2"/>
      <c r="F215" s="2"/>
      <c r="G215" s="2"/>
      <c r="H215" s="3"/>
      <c r="I215" s="2"/>
      <c r="J215" s="2"/>
      <c r="K215" s="4" t="str">
        <f aca="false">IF(H215="","",H215+I215)</f>
        <v/>
      </c>
      <c r="L215" s="3"/>
      <c r="M215" s="2"/>
      <c r="N215" s="2"/>
      <c r="O215" s="2"/>
      <c r="P215" s="5" t="str">
        <f aca="false">IF(OR(O215="",M215=""),"",ROUND(O215*1000/(PI()*(M215/2)^2),1))</f>
        <v/>
      </c>
      <c r="Q215" s="6" t="str">
        <f aca="true">IF(A215="","",IF(L215&lt;&gt;"","Rompido",IF(K215="","",IF(TODAY()&gt;K215,"Atrasado",IF(TODAY()=K215,"Hoje","Previsto")))))</f>
        <v/>
      </c>
      <c r="R215" s="6" t="str">
        <f aca="false">IF(OR(P215="",G215=""),"",IF(J215&lt;&gt;"Sim","Acompanhamento",IF(P215&gt;=G215,"Sim","Não")))</f>
        <v/>
      </c>
      <c r="S215" s="2"/>
      <c r="T215" s="2"/>
    </row>
    <row r="216" customFormat="false" ht="15" hidden="false" customHeight="false" outlineLevel="0" collapsed="false">
      <c r="A216" s="2"/>
      <c r="B216" s="2"/>
      <c r="C216" s="2"/>
      <c r="D216" s="3"/>
      <c r="E216" s="2"/>
      <c r="F216" s="2"/>
      <c r="G216" s="2"/>
      <c r="H216" s="3"/>
      <c r="I216" s="2"/>
      <c r="J216" s="2"/>
      <c r="K216" s="4" t="str">
        <f aca="false">IF(H216="","",H216+I216)</f>
        <v/>
      </c>
      <c r="L216" s="3"/>
      <c r="M216" s="2"/>
      <c r="N216" s="2"/>
      <c r="O216" s="2"/>
      <c r="P216" s="5" t="str">
        <f aca="false">IF(OR(O216="",M216=""),"",ROUND(O216*1000/(PI()*(M216/2)^2),1))</f>
        <v/>
      </c>
      <c r="Q216" s="6" t="str">
        <f aca="true">IF(A216="","",IF(L216&lt;&gt;"","Rompido",IF(K216="","",IF(TODAY()&gt;K216,"Atrasado",IF(TODAY()=K216,"Hoje","Previsto")))))</f>
        <v/>
      </c>
      <c r="R216" s="6" t="str">
        <f aca="false">IF(OR(P216="",G216=""),"",IF(J216&lt;&gt;"Sim","Acompanhamento",IF(P216&gt;=G216,"Sim","Não")))</f>
        <v/>
      </c>
      <c r="S216" s="2"/>
      <c r="T216" s="2"/>
    </row>
    <row r="217" customFormat="false" ht="15" hidden="false" customHeight="false" outlineLevel="0" collapsed="false">
      <c r="A217" s="2"/>
      <c r="B217" s="2"/>
      <c r="C217" s="2"/>
      <c r="D217" s="3"/>
      <c r="E217" s="2"/>
      <c r="F217" s="2"/>
      <c r="G217" s="2"/>
      <c r="H217" s="3"/>
      <c r="I217" s="2"/>
      <c r="J217" s="2"/>
      <c r="K217" s="4" t="str">
        <f aca="false">IF(H217="","",H217+I217)</f>
        <v/>
      </c>
      <c r="L217" s="3"/>
      <c r="M217" s="2"/>
      <c r="N217" s="2"/>
      <c r="O217" s="2"/>
      <c r="P217" s="5" t="str">
        <f aca="false">IF(OR(O217="",M217=""),"",ROUND(O217*1000/(PI()*(M217/2)^2),1))</f>
        <v/>
      </c>
      <c r="Q217" s="6" t="str">
        <f aca="true">IF(A217="","",IF(L217&lt;&gt;"","Rompido",IF(K217="","",IF(TODAY()&gt;K217,"Atrasado",IF(TODAY()=K217,"Hoje","Previsto")))))</f>
        <v/>
      </c>
      <c r="R217" s="6" t="str">
        <f aca="false">IF(OR(P217="",G217=""),"",IF(J217&lt;&gt;"Sim","Acompanhamento",IF(P217&gt;=G217,"Sim","Não")))</f>
        <v/>
      </c>
      <c r="S217" s="2"/>
      <c r="T217" s="2"/>
    </row>
    <row r="218" customFormat="false" ht="15" hidden="false" customHeight="false" outlineLevel="0" collapsed="false">
      <c r="A218" s="2"/>
      <c r="B218" s="2"/>
      <c r="C218" s="2"/>
      <c r="D218" s="3"/>
      <c r="E218" s="2"/>
      <c r="F218" s="2"/>
      <c r="G218" s="2"/>
      <c r="H218" s="3"/>
      <c r="I218" s="2"/>
      <c r="J218" s="2"/>
      <c r="K218" s="4" t="str">
        <f aca="false">IF(H218="","",H218+I218)</f>
        <v/>
      </c>
      <c r="L218" s="3"/>
      <c r="M218" s="2"/>
      <c r="N218" s="2"/>
      <c r="O218" s="2"/>
      <c r="P218" s="5" t="str">
        <f aca="false">IF(OR(O218="",M218=""),"",ROUND(O218*1000/(PI()*(M218/2)^2),1))</f>
        <v/>
      </c>
      <c r="Q218" s="6" t="str">
        <f aca="true">IF(A218="","",IF(L218&lt;&gt;"","Rompido",IF(K218="","",IF(TODAY()&gt;K218,"Atrasado",IF(TODAY()=K218,"Hoje","Previsto")))))</f>
        <v/>
      </c>
      <c r="R218" s="6" t="str">
        <f aca="false">IF(OR(P218="",G218=""),"",IF(J218&lt;&gt;"Sim","Acompanhamento",IF(P218&gt;=G218,"Sim","Não")))</f>
        <v/>
      </c>
      <c r="S218" s="2"/>
      <c r="T218" s="2"/>
    </row>
    <row r="219" customFormat="false" ht="15" hidden="false" customHeight="false" outlineLevel="0" collapsed="false">
      <c r="A219" s="2"/>
      <c r="B219" s="2"/>
      <c r="C219" s="2"/>
      <c r="D219" s="3"/>
      <c r="E219" s="2"/>
      <c r="F219" s="2"/>
      <c r="G219" s="2"/>
      <c r="H219" s="3"/>
      <c r="I219" s="2"/>
      <c r="J219" s="2"/>
      <c r="K219" s="4" t="str">
        <f aca="false">IF(H219="","",H219+I219)</f>
        <v/>
      </c>
      <c r="L219" s="3"/>
      <c r="M219" s="2"/>
      <c r="N219" s="2"/>
      <c r="O219" s="2"/>
      <c r="P219" s="5" t="str">
        <f aca="false">IF(OR(O219="",M219=""),"",ROUND(O219*1000/(PI()*(M219/2)^2),1))</f>
        <v/>
      </c>
      <c r="Q219" s="6" t="str">
        <f aca="true">IF(A219="","",IF(L219&lt;&gt;"","Rompido",IF(K219="","",IF(TODAY()&gt;K219,"Atrasado",IF(TODAY()=K219,"Hoje","Previsto")))))</f>
        <v/>
      </c>
      <c r="R219" s="6" t="str">
        <f aca="false">IF(OR(P219="",G219=""),"",IF(J219&lt;&gt;"Sim","Acompanhamento",IF(P219&gt;=G219,"Sim","Não")))</f>
        <v/>
      </c>
      <c r="S219" s="2"/>
      <c r="T219" s="2"/>
    </row>
    <row r="220" customFormat="false" ht="15" hidden="false" customHeight="false" outlineLevel="0" collapsed="false">
      <c r="A220" s="2"/>
      <c r="B220" s="2"/>
      <c r="C220" s="2"/>
      <c r="D220" s="3"/>
      <c r="E220" s="2"/>
      <c r="F220" s="2"/>
      <c r="G220" s="2"/>
      <c r="H220" s="3"/>
      <c r="I220" s="2"/>
      <c r="J220" s="2"/>
      <c r="K220" s="4" t="str">
        <f aca="false">IF(H220="","",H220+I220)</f>
        <v/>
      </c>
      <c r="L220" s="3"/>
      <c r="M220" s="2"/>
      <c r="N220" s="2"/>
      <c r="O220" s="2"/>
      <c r="P220" s="5" t="str">
        <f aca="false">IF(OR(O220="",M220=""),"",ROUND(O220*1000/(PI()*(M220/2)^2),1))</f>
        <v/>
      </c>
      <c r="Q220" s="6" t="str">
        <f aca="true">IF(A220="","",IF(L220&lt;&gt;"","Rompido",IF(K220="","",IF(TODAY()&gt;K220,"Atrasado",IF(TODAY()=K220,"Hoje","Previsto")))))</f>
        <v/>
      </c>
      <c r="R220" s="6" t="str">
        <f aca="false">IF(OR(P220="",G220=""),"",IF(J220&lt;&gt;"Sim","Acompanhamento",IF(P220&gt;=G220,"Sim","Não")))</f>
        <v/>
      </c>
      <c r="S220" s="2"/>
      <c r="T220" s="2"/>
    </row>
    <row r="221" customFormat="false" ht="15" hidden="false" customHeight="false" outlineLevel="0" collapsed="false">
      <c r="A221" s="2"/>
      <c r="B221" s="2"/>
      <c r="C221" s="2"/>
      <c r="D221" s="3"/>
      <c r="E221" s="2"/>
      <c r="F221" s="2"/>
      <c r="G221" s="2"/>
      <c r="H221" s="3"/>
      <c r="I221" s="2"/>
      <c r="J221" s="2"/>
      <c r="K221" s="4" t="str">
        <f aca="false">IF(H221="","",H221+I221)</f>
        <v/>
      </c>
      <c r="L221" s="3"/>
      <c r="M221" s="2"/>
      <c r="N221" s="2"/>
      <c r="O221" s="2"/>
      <c r="P221" s="5" t="str">
        <f aca="false">IF(OR(O221="",M221=""),"",ROUND(O221*1000/(PI()*(M221/2)^2),1))</f>
        <v/>
      </c>
      <c r="Q221" s="6" t="str">
        <f aca="true">IF(A221="","",IF(L221&lt;&gt;"","Rompido",IF(K221="","",IF(TODAY()&gt;K221,"Atrasado",IF(TODAY()=K221,"Hoje","Previsto")))))</f>
        <v/>
      </c>
      <c r="R221" s="6" t="str">
        <f aca="false">IF(OR(P221="",G221=""),"",IF(J221&lt;&gt;"Sim","Acompanhamento",IF(P221&gt;=G221,"Sim","Não")))</f>
        <v/>
      </c>
      <c r="S221" s="2"/>
      <c r="T221" s="2"/>
    </row>
    <row r="222" customFormat="false" ht="15" hidden="false" customHeight="false" outlineLevel="0" collapsed="false">
      <c r="A222" s="2"/>
      <c r="B222" s="2"/>
      <c r="C222" s="2"/>
      <c r="D222" s="3"/>
      <c r="E222" s="2"/>
      <c r="F222" s="2"/>
      <c r="G222" s="2"/>
      <c r="H222" s="3"/>
      <c r="I222" s="2"/>
      <c r="J222" s="2"/>
      <c r="K222" s="4" t="str">
        <f aca="false">IF(H222="","",H222+I222)</f>
        <v/>
      </c>
      <c r="L222" s="3"/>
      <c r="M222" s="2"/>
      <c r="N222" s="2"/>
      <c r="O222" s="2"/>
      <c r="P222" s="5" t="str">
        <f aca="false">IF(OR(O222="",M222=""),"",ROUND(O222*1000/(PI()*(M222/2)^2),1))</f>
        <v/>
      </c>
      <c r="Q222" s="6" t="str">
        <f aca="true">IF(A222="","",IF(L222&lt;&gt;"","Rompido",IF(K222="","",IF(TODAY()&gt;K222,"Atrasado",IF(TODAY()=K222,"Hoje","Previsto")))))</f>
        <v/>
      </c>
      <c r="R222" s="6" t="str">
        <f aca="false">IF(OR(P222="",G222=""),"",IF(J222&lt;&gt;"Sim","Acompanhamento",IF(P222&gt;=G222,"Sim","Não")))</f>
        <v/>
      </c>
      <c r="S222" s="2"/>
      <c r="T222" s="2"/>
    </row>
    <row r="223" customFormat="false" ht="15" hidden="false" customHeight="false" outlineLevel="0" collapsed="false">
      <c r="A223" s="2"/>
      <c r="B223" s="2"/>
      <c r="C223" s="2"/>
      <c r="D223" s="3"/>
      <c r="E223" s="2"/>
      <c r="F223" s="2"/>
      <c r="G223" s="2"/>
      <c r="H223" s="3"/>
      <c r="I223" s="2"/>
      <c r="J223" s="2"/>
      <c r="K223" s="4" t="str">
        <f aca="false">IF(H223="","",H223+I223)</f>
        <v/>
      </c>
      <c r="L223" s="3"/>
      <c r="M223" s="2"/>
      <c r="N223" s="2"/>
      <c r="O223" s="2"/>
      <c r="P223" s="5" t="str">
        <f aca="false">IF(OR(O223="",M223=""),"",ROUND(O223*1000/(PI()*(M223/2)^2),1))</f>
        <v/>
      </c>
      <c r="Q223" s="6" t="str">
        <f aca="true">IF(A223="","",IF(L223&lt;&gt;"","Rompido",IF(K223="","",IF(TODAY()&gt;K223,"Atrasado",IF(TODAY()=K223,"Hoje","Previsto")))))</f>
        <v/>
      </c>
      <c r="R223" s="6" t="str">
        <f aca="false">IF(OR(P223="",G223=""),"",IF(J223&lt;&gt;"Sim","Acompanhamento",IF(P223&gt;=G223,"Sim","Não")))</f>
        <v/>
      </c>
      <c r="S223" s="2"/>
      <c r="T223" s="2"/>
    </row>
    <row r="224" customFormat="false" ht="15" hidden="false" customHeight="false" outlineLevel="0" collapsed="false">
      <c r="A224" s="2"/>
      <c r="B224" s="2"/>
      <c r="C224" s="2"/>
      <c r="D224" s="3"/>
      <c r="E224" s="2"/>
      <c r="F224" s="2"/>
      <c r="G224" s="2"/>
      <c r="H224" s="3"/>
      <c r="I224" s="2"/>
      <c r="J224" s="2"/>
      <c r="K224" s="4" t="str">
        <f aca="false">IF(H224="","",H224+I224)</f>
        <v/>
      </c>
      <c r="L224" s="3"/>
      <c r="M224" s="2"/>
      <c r="N224" s="2"/>
      <c r="O224" s="2"/>
      <c r="P224" s="5" t="str">
        <f aca="false">IF(OR(O224="",M224=""),"",ROUND(O224*1000/(PI()*(M224/2)^2),1))</f>
        <v/>
      </c>
      <c r="Q224" s="6" t="str">
        <f aca="true">IF(A224="","",IF(L224&lt;&gt;"","Rompido",IF(K224="","",IF(TODAY()&gt;K224,"Atrasado",IF(TODAY()=K224,"Hoje","Previsto")))))</f>
        <v/>
      </c>
      <c r="R224" s="6" t="str">
        <f aca="false">IF(OR(P224="",G224=""),"",IF(J224&lt;&gt;"Sim","Acompanhamento",IF(P224&gt;=G224,"Sim","Não")))</f>
        <v/>
      </c>
      <c r="S224" s="2"/>
      <c r="T224" s="2"/>
    </row>
    <row r="225" customFormat="false" ht="15" hidden="false" customHeight="false" outlineLevel="0" collapsed="false">
      <c r="A225" s="2"/>
      <c r="B225" s="2"/>
      <c r="C225" s="2"/>
      <c r="D225" s="3"/>
      <c r="E225" s="2"/>
      <c r="F225" s="2"/>
      <c r="G225" s="2"/>
      <c r="H225" s="3"/>
      <c r="I225" s="2"/>
      <c r="J225" s="2"/>
      <c r="K225" s="4" t="str">
        <f aca="false">IF(H225="","",H225+I225)</f>
        <v/>
      </c>
      <c r="L225" s="3"/>
      <c r="M225" s="2"/>
      <c r="N225" s="2"/>
      <c r="O225" s="2"/>
      <c r="P225" s="5" t="str">
        <f aca="false">IF(OR(O225="",M225=""),"",ROUND(O225*1000/(PI()*(M225/2)^2),1))</f>
        <v/>
      </c>
      <c r="Q225" s="6" t="str">
        <f aca="true">IF(A225="","",IF(L225&lt;&gt;"","Rompido",IF(K225="","",IF(TODAY()&gt;K225,"Atrasado",IF(TODAY()=K225,"Hoje","Previsto")))))</f>
        <v/>
      </c>
      <c r="R225" s="6" t="str">
        <f aca="false">IF(OR(P225="",G225=""),"",IF(J225&lt;&gt;"Sim","Acompanhamento",IF(P225&gt;=G225,"Sim","Não")))</f>
        <v/>
      </c>
      <c r="S225" s="2"/>
      <c r="T225" s="2"/>
    </row>
    <row r="226" customFormat="false" ht="15" hidden="false" customHeight="false" outlineLevel="0" collapsed="false">
      <c r="A226" s="2"/>
      <c r="B226" s="2"/>
      <c r="C226" s="2"/>
      <c r="D226" s="3"/>
      <c r="E226" s="2"/>
      <c r="F226" s="2"/>
      <c r="G226" s="2"/>
      <c r="H226" s="3"/>
      <c r="I226" s="2"/>
      <c r="J226" s="2"/>
      <c r="K226" s="4" t="str">
        <f aca="false">IF(H226="","",H226+I226)</f>
        <v/>
      </c>
      <c r="L226" s="3"/>
      <c r="M226" s="2"/>
      <c r="N226" s="2"/>
      <c r="O226" s="2"/>
      <c r="P226" s="5" t="str">
        <f aca="false">IF(OR(O226="",M226=""),"",ROUND(O226*1000/(PI()*(M226/2)^2),1))</f>
        <v/>
      </c>
      <c r="Q226" s="6" t="str">
        <f aca="true">IF(A226="","",IF(L226&lt;&gt;"","Rompido",IF(K226="","",IF(TODAY()&gt;K226,"Atrasado",IF(TODAY()=K226,"Hoje","Previsto")))))</f>
        <v/>
      </c>
      <c r="R226" s="6" t="str">
        <f aca="false">IF(OR(P226="",G226=""),"",IF(J226&lt;&gt;"Sim","Acompanhamento",IF(P226&gt;=G226,"Sim","Não")))</f>
        <v/>
      </c>
      <c r="S226" s="2"/>
      <c r="T226" s="2"/>
    </row>
    <row r="227" customFormat="false" ht="15" hidden="false" customHeight="false" outlineLevel="0" collapsed="false">
      <c r="A227" s="2"/>
      <c r="B227" s="2"/>
      <c r="C227" s="2"/>
      <c r="D227" s="3"/>
      <c r="E227" s="2"/>
      <c r="F227" s="2"/>
      <c r="G227" s="2"/>
      <c r="H227" s="3"/>
      <c r="I227" s="2"/>
      <c r="J227" s="2"/>
      <c r="K227" s="4" t="str">
        <f aca="false">IF(H227="","",H227+I227)</f>
        <v/>
      </c>
      <c r="L227" s="3"/>
      <c r="M227" s="2"/>
      <c r="N227" s="2"/>
      <c r="O227" s="2"/>
      <c r="P227" s="5" t="str">
        <f aca="false">IF(OR(O227="",M227=""),"",ROUND(O227*1000/(PI()*(M227/2)^2),1))</f>
        <v/>
      </c>
      <c r="Q227" s="6" t="str">
        <f aca="true">IF(A227="","",IF(L227&lt;&gt;"","Rompido",IF(K227="","",IF(TODAY()&gt;K227,"Atrasado",IF(TODAY()=K227,"Hoje","Previsto")))))</f>
        <v/>
      </c>
      <c r="R227" s="6" t="str">
        <f aca="false">IF(OR(P227="",G227=""),"",IF(J227&lt;&gt;"Sim","Acompanhamento",IF(P227&gt;=G227,"Sim","Não")))</f>
        <v/>
      </c>
      <c r="S227" s="2"/>
      <c r="T227" s="2"/>
    </row>
    <row r="228" customFormat="false" ht="15" hidden="false" customHeight="false" outlineLevel="0" collapsed="false">
      <c r="A228" s="2"/>
      <c r="B228" s="2"/>
      <c r="C228" s="2"/>
      <c r="D228" s="3"/>
      <c r="E228" s="2"/>
      <c r="F228" s="2"/>
      <c r="G228" s="2"/>
      <c r="H228" s="3"/>
      <c r="I228" s="2"/>
      <c r="J228" s="2"/>
      <c r="K228" s="4" t="str">
        <f aca="false">IF(H228="","",H228+I228)</f>
        <v/>
      </c>
      <c r="L228" s="3"/>
      <c r="M228" s="2"/>
      <c r="N228" s="2"/>
      <c r="O228" s="2"/>
      <c r="P228" s="5" t="str">
        <f aca="false">IF(OR(O228="",M228=""),"",ROUND(O228*1000/(PI()*(M228/2)^2),1))</f>
        <v/>
      </c>
      <c r="Q228" s="6" t="str">
        <f aca="true">IF(A228="","",IF(L228&lt;&gt;"","Rompido",IF(K228="","",IF(TODAY()&gt;K228,"Atrasado",IF(TODAY()=K228,"Hoje","Previsto")))))</f>
        <v/>
      </c>
      <c r="R228" s="6" t="str">
        <f aca="false">IF(OR(P228="",G228=""),"",IF(J228&lt;&gt;"Sim","Acompanhamento",IF(P228&gt;=G228,"Sim","Não")))</f>
        <v/>
      </c>
      <c r="S228" s="2"/>
      <c r="T228" s="2"/>
    </row>
    <row r="229" customFormat="false" ht="15" hidden="false" customHeight="false" outlineLevel="0" collapsed="false">
      <c r="A229" s="2"/>
      <c r="B229" s="2"/>
      <c r="C229" s="2"/>
      <c r="D229" s="3"/>
      <c r="E229" s="2"/>
      <c r="F229" s="2"/>
      <c r="G229" s="2"/>
      <c r="H229" s="3"/>
      <c r="I229" s="2"/>
      <c r="J229" s="2"/>
      <c r="K229" s="4" t="str">
        <f aca="false">IF(H229="","",H229+I229)</f>
        <v/>
      </c>
      <c r="L229" s="3"/>
      <c r="M229" s="2"/>
      <c r="N229" s="2"/>
      <c r="O229" s="2"/>
      <c r="P229" s="5" t="str">
        <f aca="false">IF(OR(O229="",M229=""),"",ROUND(O229*1000/(PI()*(M229/2)^2),1))</f>
        <v/>
      </c>
      <c r="Q229" s="6" t="str">
        <f aca="true">IF(A229="","",IF(L229&lt;&gt;"","Rompido",IF(K229="","",IF(TODAY()&gt;K229,"Atrasado",IF(TODAY()=K229,"Hoje","Previsto")))))</f>
        <v/>
      </c>
      <c r="R229" s="6" t="str">
        <f aca="false">IF(OR(P229="",G229=""),"",IF(J229&lt;&gt;"Sim","Acompanhamento",IF(P229&gt;=G229,"Sim","Não")))</f>
        <v/>
      </c>
      <c r="S229" s="2"/>
      <c r="T229" s="2"/>
    </row>
    <row r="230" customFormat="false" ht="15" hidden="false" customHeight="false" outlineLevel="0" collapsed="false">
      <c r="A230" s="2"/>
      <c r="B230" s="2"/>
      <c r="C230" s="2"/>
      <c r="D230" s="3"/>
      <c r="E230" s="2"/>
      <c r="F230" s="2"/>
      <c r="G230" s="2"/>
      <c r="H230" s="3"/>
      <c r="I230" s="2"/>
      <c r="J230" s="2"/>
      <c r="K230" s="4" t="str">
        <f aca="false">IF(H230="","",H230+I230)</f>
        <v/>
      </c>
      <c r="L230" s="3"/>
      <c r="M230" s="2"/>
      <c r="N230" s="2"/>
      <c r="O230" s="2"/>
      <c r="P230" s="5" t="str">
        <f aca="false">IF(OR(O230="",M230=""),"",ROUND(O230*1000/(PI()*(M230/2)^2),1))</f>
        <v/>
      </c>
      <c r="Q230" s="6" t="str">
        <f aca="true">IF(A230="","",IF(L230&lt;&gt;"","Rompido",IF(K230="","",IF(TODAY()&gt;K230,"Atrasado",IF(TODAY()=K230,"Hoje","Previsto")))))</f>
        <v/>
      </c>
      <c r="R230" s="6" t="str">
        <f aca="false">IF(OR(P230="",G230=""),"",IF(J230&lt;&gt;"Sim","Acompanhamento",IF(P230&gt;=G230,"Sim","Não")))</f>
        <v/>
      </c>
      <c r="S230" s="2"/>
      <c r="T230" s="2"/>
    </row>
    <row r="231" customFormat="false" ht="15" hidden="false" customHeight="false" outlineLevel="0" collapsed="false">
      <c r="A231" s="2"/>
      <c r="B231" s="2"/>
      <c r="C231" s="2"/>
      <c r="D231" s="3"/>
      <c r="E231" s="2"/>
      <c r="F231" s="2"/>
      <c r="G231" s="2"/>
      <c r="H231" s="3"/>
      <c r="I231" s="2"/>
      <c r="J231" s="2"/>
      <c r="K231" s="4" t="str">
        <f aca="false">IF(H231="","",H231+I231)</f>
        <v/>
      </c>
      <c r="L231" s="3"/>
      <c r="M231" s="2"/>
      <c r="N231" s="2"/>
      <c r="O231" s="2"/>
      <c r="P231" s="5" t="str">
        <f aca="false">IF(OR(O231="",M231=""),"",ROUND(O231*1000/(PI()*(M231/2)^2),1))</f>
        <v/>
      </c>
      <c r="Q231" s="6" t="str">
        <f aca="true">IF(A231="","",IF(L231&lt;&gt;"","Rompido",IF(K231="","",IF(TODAY()&gt;K231,"Atrasado",IF(TODAY()=K231,"Hoje","Previsto")))))</f>
        <v/>
      </c>
      <c r="R231" s="6" t="str">
        <f aca="false">IF(OR(P231="",G231=""),"",IF(J231&lt;&gt;"Sim","Acompanhamento",IF(P231&gt;=G231,"Sim","Não")))</f>
        <v/>
      </c>
      <c r="S231" s="2"/>
      <c r="T231" s="2"/>
    </row>
    <row r="232" customFormat="false" ht="15" hidden="false" customHeight="false" outlineLevel="0" collapsed="false">
      <c r="A232" s="2"/>
      <c r="B232" s="2"/>
      <c r="C232" s="2"/>
      <c r="D232" s="3"/>
      <c r="E232" s="2"/>
      <c r="F232" s="2"/>
      <c r="G232" s="2"/>
      <c r="H232" s="3"/>
      <c r="I232" s="2"/>
      <c r="J232" s="2"/>
      <c r="K232" s="4" t="str">
        <f aca="false">IF(H232="","",H232+I232)</f>
        <v/>
      </c>
      <c r="L232" s="3"/>
      <c r="M232" s="2"/>
      <c r="N232" s="2"/>
      <c r="O232" s="2"/>
      <c r="P232" s="5" t="str">
        <f aca="false">IF(OR(O232="",M232=""),"",ROUND(O232*1000/(PI()*(M232/2)^2),1))</f>
        <v/>
      </c>
      <c r="Q232" s="6" t="str">
        <f aca="true">IF(A232="","",IF(L232&lt;&gt;"","Rompido",IF(K232="","",IF(TODAY()&gt;K232,"Atrasado",IF(TODAY()=K232,"Hoje","Previsto")))))</f>
        <v/>
      </c>
      <c r="R232" s="6" t="str">
        <f aca="false">IF(OR(P232="",G232=""),"",IF(J232&lt;&gt;"Sim","Acompanhamento",IF(P232&gt;=G232,"Sim","Não")))</f>
        <v/>
      </c>
      <c r="S232" s="2"/>
      <c r="T232" s="2"/>
    </row>
    <row r="233" customFormat="false" ht="15" hidden="false" customHeight="false" outlineLevel="0" collapsed="false">
      <c r="A233" s="2"/>
      <c r="B233" s="2"/>
      <c r="C233" s="2"/>
      <c r="D233" s="3"/>
      <c r="E233" s="2"/>
      <c r="F233" s="2"/>
      <c r="G233" s="2"/>
      <c r="H233" s="3"/>
      <c r="I233" s="2"/>
      <c r="J233" s="2"/>
      <c r="K233" s="4" t="str">
        <f aca="false">IF(H233="","",H233+I233)</f>
        <v/>
      </c>
      <c r="L233" s="3"/>
      <c r="M233" s="2"/>
      <c r="N233" s="2"/>
      <c r="O233" s="2"/>
      <c r="P233" s="5" t="str">
        <f aca="false">IF(OR(O233="",M233=""),"",ROUND(O233*1000/(PI()*(M233/2)^2),1))</f>
        <v/>
      </c>
      <c r="Q233" s="6" t="str">
        <f aca="true">IF(A233="","",IF(L233&lt;&gt;"","Rompido",IF(K233="","",IF(TODAY()&gt;K233,"Atrasado",IF(TODAY()=K233,"Hoje","Previsto")))))</f>
        <v/>
      </c>
      <c r="R233" s="6" t="str">
        <f aca="false">IF(OR(P233="",G233=""),"",IF(J233&lt;&gt;"Sim","Acompanhamento",IF(P233&gt;=G233,"Sim","Não")))</f>
        <v/>
      </c>
      <c r="S233" s="2"/>
      <c r="T233" s="2"/>
    </row>
    <row r="234" customFormat="false" ht="15" hidden="false" customHeight="false" outlineLevel="0" collapsed="false">
      <c r="A234" s="2"/>
      <c r="B234" s="2"/>
      <c r="C234" s="2"/>
      <c r="D234" s="3"/>
      <c r="E234" s="2"/>
      <c r="F234" s="2"/>
      <c r="G234" s="2"/>
      <c r="H234" s="3"/>
      <c r="I234" s="2"/>
      <c r="J234" s="2"/>
      <c r="K234" s="4" t="str">
        <f aca="false">IF(H234="","",H234+I234)</f>
        <v/>
      </c>
      <c r="L234" s="3"/>
      <c r="M234" s="2"/>
      <c r="N234" s="2"/>
      <c r="O234" s="2"/>
      <c r="P234" s="5" t="str">
        <f aca="false">IF(OR(O234="",M234=""),"",ROUND(O234*1000/(PI()*(M234/2)^2),1))</f>
        <v/>
      </c>
      <c r="Q234" s="6" t="str">
        <f aca="true">IF(A234="","",IF(L234&lt;&gt;"","Rompido",IF(K234="","",IF(TODAY()&gt;K234,"Atrasado",IF(TODAY()=K234,"Hoje","Previsto")))))</f>
        <v/>
      </c>
      <c r="R234" s="6" t="str">
        <f aca="false">IF(OR(P234="",G234=""),"",IF(J234&lt;&gt;"Sim","Acompanhamento",IF(P234&gt;=G234,"Sim","Não")))</f>
        <v/>
      </c>
      <c r="S234" s="2"/>
      <c r="T234" s="2"/>
    </row>
    <row r="235" customFormat="false" ht="15" hidden="false" customHeight="false" outlineLevel="0" collapsed="false">
      <c r="A235" s="2"/>
      <c r="B235" s="2"/>
      <c r="C235" s="2"/>
      <c r="D235" s="3"/>
      <c r="E235" s="2"/>
      <c r="F235" s="2"/>
      <c r="G235" s="2"/>
      <c r="H235" s="3"/>
      <c r="I235" s="2"/>
      <c r="J235" s="2"/>
      <c r="K235" s="4" t="str">
        <f aca="false">IF(H235="","",H235+I235)</f>
        <v/>
      </c>
      <c r="L235" s="3"/>
      <c r="M235" s="2"/>
      <c r="N235" s="2"/>
      <c r="O235" s="2"/>
      <c r="P235" s="5" t="str">
        <f aca="false">IF(OR(O235="",M235=""),"",ROUND(O235*1000/(PI()*(M235/2)^2),1))</f>
        <v/>
      </c>
      <c r="Q235" s="6" t="str">
        <f aca="true">IF(A235="","",IF(L235&lt;&gt;"","Rompido",IF(K235="","",IF(TODAY()&gt;K235,"Atrasado",IF(TODAY()=K235,"Hoje","Previsto")))))</f>
        <v/>
      </c>
      <c r="R235" s="6" t="str">
        <f aca="false">IF(OR(P235="",G235=""),"",IF(J235&lt;&gt;"Sim","Acompanhamento",IF(P235&gt;=G235,"Sim","Não")))</f>
        <v/>
      </c>
      <c r="S235" s="2"/>
      <c r="T235" s="2"/>
    </row>
    <row r="236" customFormat="false" ht="15" hidden="false" customHeight="false" outlineLevel="0" collapsed="false">
      <c r="A236" s="2"/>
      <c r="B236" s="2"/>
      <c r="C236" s="2"/>
      <c r="D236" s="3"/>
      <c r="E236" s="2"/>
      <c r="F236" s="2"/>
      <c r="G236" s="2"/>
      <c r="H236" s="3"/>
      <c r="I236" s="2"/>
      <c r="J236" s="2"/>
      <c r="K236" s="4" t="str">
        <f aca="false">IF(H236="","",H236+I236)</f>
        <v/>
      </c>
      <c r="L236" s="3"/>
      <c r="M236" s="2"/>
      <c r="N236" s="2"/>
      <c r="O236" s="2"/>
      <c r="P236" s="5" t="str">
        <f aca="false">IF(OR(O236="",M236=""),"",ROUND(O236*1000/(PI()*(M236/2)^2),1))</f>
        <v/>
      </c>
      <c r="Q236" s="6" t="str">
        <f aca="true">IF(A236="","",IF(L236&lt;&gt;"","Rompido",IF(K236="","",IF(TODAY()&gt;K236,"Atrasado",IF(TODAY()=K236,"Hoje","Previsto")))))</f>
        <v/>
      </c>
      <c r="R236" s="6" t="str">
        <f aca="false">IF(OR(P236="",G236=""),"",IF(J236&lt;&gt;"Sim","Acompanhamento",IF(P236&gt;=G236,"Sim","Não")))</f>
        <v/>
      </c>
      <c r="S236" s="2"/>
      <c r="T236" s="2"/>
    </row>
    <row r="237" customFormat="false" ht="15" hidden="false" customHeight="false" outlineLevel="0" collapsed="false">
      <c r="A237" s="2"/>
      <c r="B237" s="2"/>
      <c r="C237" s="2"/>
      <c r="D237" s="3"/>
      <c r="E237" s="2"/>
      <c r="F237" s="2"/>
      <c r="G237" s="2"/>
      <c r="H237" s="3"/>
      <c r="I237" s="2"/>
      <c r="J237" s="2"/>
      <c r="K237" s="4" t="str">
        <f aca="false">IF(H237="","",H237+I237)</f>
        <v/>
      </c>
      <c r="L237" s="3"/>
      <c r="M237" s="2"/>
      <c r="N237" s="2"/>
      <c r="O237" s="2"/>
      <c r="P237" s="5" t="str">
        <f aca="false">IF(OR(O237="",M237=""),"",ROUND(O237*1000/(PI()*(M237/2)^2),1))</f>
        <v/>
      </c>
      <c r="Q237" s="6" t="str">
        <f aca="true">IF(A237="","",IF(L237&lt;&gt;"","Rompido",IF(K237="","",IF(TODAY()&gt;K237,"Atrasado",IF(TODAY()=K237,"Hoje","Previsto")))))</f>
        <v/>
      </c>
      <c r="R237" s="6" t="str">
        <f aca="false">IF(OR(P237="",G237=""),"",IF(J237&lt;&gt;"Sim","Acompanhamento",IF(P237&gt;=G237,"Sim","Não")))</f>
        <v/>
      </c>
      <c r="S237" s="2"/>
      <c r="T237" s="2"/>
    </row>
    <row r="238" customFormat="false" ht="15" hidden="false" customHeight="false" outlineLevel="0" collapsed="false">
      <c r="A238" s="2"/>
      <c r="B238" s="2"/>
      <c r="C238" s="2"/>
      <c r="D238" s="3"/>
      <c r="E238" s="2"/>
      <c r="F238" s="2"/>
      <c r="G238" s="2"/>
      <c r="H238" s="3"/>
      <c r="I238" s="2"/>
      <c r="J238" s="2"/>
      <c r="K238" s="4" t="str">
        <f aca="false">IF(H238="","",H238+I238)</f>
        <v/>
      </c>
      <c r="L238" s="3"/>
      <c r="M238" s="2"/>
      <c r="N238" s="2"/>
      <c r="O238" s="2"/>
      <c r="P238" s="5" t="str">
        <f aca="false">IF(OR(O238="",M238=""),"",ROUND(O238*1000/(PI()*(M238/2)^2),1))</f>
        <v/>
      </c>
      <c r="Q238" s="6" t="str">
        <f aca="true">IF(A238="","",IF(L238&lt;&gt;"","Rompido",IF(K238="","",IF(TODAY()&gt;K238,"Atrasado",IF(TODAY()=K238,"Hoje","Previsto")))))</f>
        <v/>
      </c>
      <c r="R238" s="6" t="str">
        <f aca="false">IF(OR(P238="",G238=""),"",IF(J238&lt;&gt;"Sim","Acompanhamento",IF(P238&gt;=G238,"Sim","Não")))</f>
        <v/>
      </c>
      <c r="S238" s="2"/>
      <c r="T238" s="2"/>
    </row>
    <row r="239" customFormat="false" ht="15" hidden="false" customHeight="false" outlineLevel="0" collapsed="false">
      <c r="A239" s="2"/>
      <c r="B239" s="2"/>
      <c r="C239" s="2"/>
      <c r="D239" s="3"/>
      <c r="E239" s="2"/>
      <c r="F239" s="2"/>
      <c r="G239" s="2"/>
      <c r="H239" s="3"/>
      <c r="I239" s="2"/>
      <c r="J239" s="2"/>
      <c r="K239" s="4" t="str">
        <f aca="false">IF(H239="","",H239+I239)</f>
        <v/>
      </c>
      <c r="L239" s="3"/>
      <c r="M239" s="2"/>
      <c r="N239" s="2"/>
      <c r="O239" s="2"/>
      <c r="P239" s="5" t="str">
        <f aca="false">IF(OR(O239="",M239=""),"",ROUND(O239*1000/(PI()*(M239/2)^2),1))</f>
        <v/>
      </c>
      <c r="Q239" s="6" t="str">
        <f aca="true">IF(A239="","",IF(L239&lt;&gt;"","Rompido",IF(K239="","",IF(TODAY()&gt;K239,"Atrasado",IF(TODAY()=K239,"Hoje","Previsto")))))</f>
        <v/>
      </c>
      <c r="R239" s="6" t="str">
        <f aca="false">IF(OR(P239="",G239=""),"",IF(J239&lt;&gt;"Sim","Acompanhamento",IF(P239&gt;=G239,"Sim","Não")))</f>
        <v/>
      </c>
      <c r="S239" s="2"/>
      <c r="T239" s="2"/>
    </row>
    <row r="240" customFormat="false" ht="15" hidden="false" customHeight="false" outlineLevel="0" collapsed="false">
      <c r="A240" s="2"/>
      <c r="B240" s="2"/>
      <c r="C240" s="2"/>
      <c r="D240" s="3"/>
      <c r="E240" s="2"/>
      <c r="F240" s="2"/>
      <c r="G240" s="2"/>
      <c r="H240" s="3"/>
      <c r="I240" s="2"/>
      <c r="J240" s="2"/>
      <c r="K240" s="4" t="str">
        <f aca="false">IF(H240="","",H240+I240)</f>
        <v/>
      </c>
      <c r="L240" s="3"/>
      <c r="M240" s="2"/>
      <c r="N240" s="2"/>
      <c r="O240" s="2"/>
      <c r="P240" s="5" t="str">
        <f aca="false">IF(OR(O240="",M240=""),"",ROUND(O240*1000/(PI()*(M240/2)^2),1))</f>
        <v/>
      </c>
      <c r="Q240" s="6" t="str">
        <f aca="true">IF(A240="","",IF(L240&lt;&gt;"","Rompido",IF(K240="","",IF(TODAY()&gt;K240,"Atrasado",IF(TODAY()=K240,"Hoje","Previsto")))))</f>
        <v/>
      </c>
      <c r="R240" s="6" t="str">
        <f aca="false">IF(OR(P240="",G240=""),"",IF(J240&lt;&gt;"Sim","Acompanhamento",IF(P240&gt;=G240,"Sim","Não")))</f>
        <v/>
      </c>
      <c r="S240" s="2"/>
      <c r="T240" s="2"/>
    </row>
    <row r="241" customFormat="false" ht="15" hidden="false" customHeight="false" outlineLevel="0" collapsed="false">
      <c r="A241" s="2"/>
      <c r="B241" s="2"/>
      <c r="C241" s="2"/>
      <c r="D241" s="3"/>
      <c r="E241" s="2"/>
      <c r="F241" s="2"/>
      <c r="G241" s="2"/>
      <c r="H241" s="3"/>
      <c r="I241" s="2"/>
      <c r="J241" s="2"/>
      <c r="K241" s="4" t="str">
        <f aca="false">IF(H241="","",H241+I241)</f>
        <v/>
      </c>
      <c r="L241" s="3"/>
      <c r="M241" s="2"/>
      <c r="N241" s="2"/>
      <c r="O241" s="2"/>
      <c r="P241" s="5" t="str">
        <f aca="false">IF(OR(O241="",M241=""),"",ROUND(O241*1000/(PI()*(M241/2)^2),1))</f>
        <v/>
      </c>
      <c r="Q241" s="6" t="str">
        <f aca="true">IF(A241="","",IF(L241&lt;&gt;"","Rompido",IF(K241="","",IF(TODAY()&gt;K241,"Atrasado",IF(TODAY()=K241,"Hoje","Previsto")))))</f>
        <v/>
      </c>
      <c r="R241" s="6" t="str">
        <f aca="false">IF(OR(P241="",G241=""),"",IF(J241&lt;&gt;"Sim","Acompanhamento",IF(P241&gt;=G241,"Sim","Não")))</f>
        <v/>
      </c>
      <c r="S241" s="2"/>
      <c r="T241" s="2"/>
    </row>
    <row r="242" customFormat="false" ht="15" hidden="false" customHeight="false" outlineLevel="0" collapsed="false">
      <c r="A242" s="2"/>
      <c r="B242" s="2"/>
      <c r="C242" s="2"/>
      <c r="D242" s="3"/>
      <c r="E242" s="2"/>
      <c r="F242" s="2"/>
      <c r="G242" s="2"/>
      <c r="H242" s="3"/>
      <c r="I242" s="2"/>
      <c r="J242" s="2"/>
      <c r="K242" s="4" t="str">
        <f aca="false">IF(H242="","",H242+I242)</f>
        <v/>
      </c>
      <c r="L242" s="3"/>
      <c r="M242" s="2"/>
      <c r="N242" s="2"/>
      <c r="O242" s="2"/>
      <c r="P242" s="5" t="str">
        <f aca="false">IF(OR(O242="",M242=""),"",ROUND(O242*1000/(PI()*(M242/2)^2),1))</f>
        <v/>
      </c>
      <c r="Q242" s="6" t="str">
        <f aca="true">IF(A242="","",IF(L242&lt;&gt;"","Rompido",IF(K242="","",IF(TODAY()&gt;K242,"Atrasado",IF(TODAY()=K242,"Hoje","Previsto")))))</f>
        <v/>
      </c>
      <c r="R242" s="6" t="str">
        <f aca="false">IF(OR(P242="",G242=""),"",IF(J242&lt;&gt;"Sim","Acompanhamento",IF(P242&gt;=G242,"Sim","Não")))</f>
        <v/>
      </c>
      <c r="S242" s="2"/>
      <c r="T242" s="2"/>
    </row>
    <row r="243" customFormat="false" ht="15" hidden="false" customHeight="false" outlineLevel="0" collapsed="false">
      <c r="A243" s="2"/>
      <c r="B243" s="2"/>
      <c r="C243" s="2"/>
      <c r="D243" s="3"/>
      <c r="E243" s="2"/>
      <c r="F243" s="2"/>
      <c r="G243" s="2"/>
      <c r="H243" s="3"/>
      <c r="I243" s="2"/>
      <c r="J243" s="2"/>
      <c r="K243" s="4" t="str">
        <f aca="false">IF(H243="","",H243+I243)</f>
        <v/>
      </c>
      <c r="L243" s="3"/>
      <c r="M243" s="2"/>
      <c r="N243" s="2"/>
      <c r="O243" s="2"/>
      <c r="P243" s="5" t="str">
        <f aca="false">IF(OR(O243="",M243=""),"",ROUND(O243*1000/(PI()*(M243/2)^2),1))</f>
        <v/>
      </c>
      <c r="Q243" s="6" t="str">
        <f aca="true">IF(A243="","",IF(L243&lt;&gt;"","Rompido",IF(K243="","",IF(TODAY()&gt;K243,"Atrasado",IF(TODAY()=K243,"Hoje","Previsto")))))</f>
        <v/>
      </c>
      <c r="R243" s="6" t="str">
        <f aca="false">IF(OR(P243="",G243=""),"",IF(J243&lt;&gt;"Sim","Acompanhamento",IF(P243&gt;=G243,"Sim","Não")))</f>
        <v/>
      </c>
      <c r="S243" s="2"/>
      <c r="T243" s="2"/>
    </row>
    <row r="244" customFormat="false" ht="15" hidden="false" customHeight="false" outlineLevel="0" collapsed="false">
      <c r="A244" s="2"/>
      <c r="B244" s="2"/>
      <c r="C244" s="2"/>
      <c r="D244" s="3"/>
      <c r="E244" s="2"/>
      <c r="F244" s="2"/>
      <c r="G244" s="2"/>
      <c r="H244" s="3"/>
      <c r="I244" s="2"/>
      <c r="J244" s="2"/>
      <c r="K244" s="4" t="str">
        <f aca="false">IF(H244="","",H244+I244)</f>
        <v/>
      </c>
      <c r="L244" s="3"/>
      <c r="M244" s="2"/>
      <c r="N244" s="2"/>
      <c r="O244" s="2"/>
      <c r="P244" s="5" t="str">
        <f aca="false">IF(OR(O244="",M244=""),"",ROUND(O244*1000/(PI()*(M244/2)^2),1))</f>
        <v/>
      </c>
      <c r="Q244" s="6" t="str">
        <f aca="true">IF(A244="","",IF(L244&lt;&gt;"","Rompido",IF(K244="","",IF(TODAY()&gt;K244,"Atrasado",IF(TODAY()=K244,"Hoje","Previsto")))))</f>
        <v/>
      </c>
      <c r="R244" s="6" t="str">
        <f aca="false">IF(OR(P244="",G244=""),"",IF(J244&lt;&gt;"Sim","Acompanhamento",IF(P244&gt;=G244,"Sim","Não")))</f>
        <v/>
      </c>
      <c r="S244" s="2"/>
      <c r="T244" s="2"/>
    </row>
    <row r="245" customFormat="false" ht="15" hidden="false" customHeight="false" outlineLevel="0" collapsed="false">
      <c r="A245" s="2"/>
      <c r="B245" s="2"/>
      <c r="C245" s="2"/>
      <c r="D245" s="3"/>
      <c r="E245" s="2"/>
      <c r="F245" s="2"/>
      <c r="G245" s="2"/>
      <c r="H245" s="3"/>
      <c r="I245" s="2"/>
      <c r="J245" s="2"/>
      <c r="K245" s="4" t="str">
        <f aca="false">IF(H245="","",H245+I245)</f>
        <v/>
      </c>
      <c r="L245" s="3"/>
      <c r="M245" s="2"/>
      <c r="N245" s="2"/>
      <c r="O245" s="2"/>
      <c r="P245" s="5" t="str">
        <f aca="false">IF(OR(O245="",M245=""),"",ROUND(O245*1000/(PI()*(M245/2)^2),1))</f>
        <v/>
      </c>
      <c r="Q245" s="6" t="str">
        <f aca="true">IF(A245="","",IF(L245&lt;&gt;"","Rompido",IF(K245="","",IF(TODAY()&gt;K245,"Atrasado",IF(TODAY()=K245,"Hoje","Previsto")))))</f>
        <v/>
      </c>
      <c r="R245" s="6" t="str">
        <f aca="false">IF(OR(P245="",G245=""),"",IF(J245&lt;&gt;"Sim","Acompanhamento",IF(P245&gt;=G245,"Sim","Não")))</f>
        <v/>
      </c>
      <c r="S245" s="2"/>
      <c r="T245" s="2"/>
    </row>
    <row r="246" customFormat="false" ht="15" hidden="false" customHeight="false" outlineLevel="0" collapsed="false">
      <c r="A246" s="2"/>
      <c r="B246" s="2"/>
      <c r="C246" s="2"/>
      <c r="D246" s="3"/>
      <c r="E246" s="2"/>
      <c r="F246" s="2"/>
      <c r="G246" s="2"/>
      <c r="H246" s="3"/>
      <c r="I246" s="2"/>
      <c r="J246" s="2"/>
      <c r="K246" s="4" t="str">
        <f aca="false">IF(H246="","",H246+I246)</f>
        <v/>
      </c>
      <c r="L246" s="3"/>
      <c r="M246" s="2"/>
      <c r="N246" s="2"/>
      <c r="O246" s="2"/>
      <c r="P246" s="5" t="str">
        <f aca="false">IF(OR(O246="",M246=""),"",ROUND(O246*1000/(PI()*(M246/2)^2),1))</f>
        <v/>
      </c>
      <c r="Q246" s="6" t="str">
        <f aca="true">IF(A246="","",IF(L246&lt;&gt;"","Rompido",IF(K246="","",IF(TODAY()&gt;K246,"Atrasado",IF(TODAY()=K246,"Hoje","Previsto")))))</f>
        <v/>
      </c>
      <c r="R246" s="6" t="str">
        <f aca="false">IF(OR(P246="",G246=""),"",IF(J246&lt;&gt;"Sim","Acompanhamento",IF(P246&gt;=G246,"Sim","Não")))</f>
        <v/>
      </c>
      <c r="S246" s="2"/>
      <c r="T246" s="2"/>
    </row>
    <row r="247" customFormat="false" ht="15" hidden="false" customHeight="false" outlineLevel="0" collapsed="false">
      <c r="A247" s="2"/>
      <c r="B247" s="2"/>
      <c r="C247" s="2"/>
      <c r="D247" s="3"/>
      <c r="E247" s="2"/>
      <c r="F247" s="2"/>
      <c r="G247" s="2"/>
      <c r="H247" s="3"/>
      <c r="I247" s="2"/>
      <c r="J247" s="2"/>
      <c r="K247" s="4" t="str">
        <f aca="false">IF(H247="","",H247+I247)</f>
        <v/>
      </c>
      <c r="L247" s="3"/>
      <c r="M247" s="2"/>
      <c r="N247" s="2"/>
      <c r="O247" s="2"/>
      <c r="P247" s="5" t="str">
        <f aca="false">IF(OR(O247="",M247=""),"",ROUND(O247*1000/(PI()*(M247/2)^2),1))</f>
        <v/>
      </c>
      <c r="Q247" s="6" t="str">
        <f aca="true">IF(A247="","",IF(L247&lt;&gt;"","Rompido",IF(K247="","",IF(TODAY()&gt;K247,"Atrasado",IF(TODAY()=K247,"Hoje","Previsto")))))</f>
        <v/>
      </c>
      <c r="R247" s="6" t="str">
        <f aca="false">IF(OR(P247="",G247=""),"",IF(J247&lt;&gt;"Sim","Acompanhamento",IF(P247&gt;=G247,"Sim","Não")))</f>
        <v/>
      </c>
      <c r="S247" s="2"/>
      <c r="T247" s="2"/>
    </row>
    <row r="248" customFormat="false" ht="15" hidden="false" customHeight="false" outlineLevel="0" collapsed="false">
      <c r="A248" s="2"/>
      <c r="B248" s="2"/>
      <c r="C248" s="2"/>
      <c r="D248" s="3"/>
      <c r="E248" s="2"/>
      <c r="F248" s="2"/>
      <c r="G248" s="2"/>
      <c r="H248" s="3"/>
      <c r="I248" s="2"/>
      <c r="J248" s="2"/>
      <c r="K248" s="4" t="str">
        <f aca="false">IF(H248="","",H248+I248)</f>
        <v/>
      </c>
      <c r="L248" s="3"/>
      <c r="M248" s="2"/>
      <c r="N248" s="2"/>
      <c r="O248" s="2"/>
      <c r="P248" s="5" t="str">
        <f aca="false">IF(OR(O248="",M248=""),"",ROUND(O248*1000/(PI()*(M248/2)^2),1))</f>
        <v/>
      </c>
      <c r="Q248" s="6" t="str">
        <f aca="true">IF(A248="","",IF(L248&lt;&gt;"","Rompido",IF(K248="","",IF(TODAY()&gt;K248,"Atrasado",IF(TODAY()=K248,"Hoje","Previsto")))))</f>
        <v/>
      </c>
      <c r="R248" s="6" t="str">
        <f aca="false">IF(OR(P248="",G248=""),"",IF(J248&lt;&gt;"Sim","Acompanhamento",IF(P248&gt;=G248,"Sim","Não")))</f>
        <v/>
      </c>
      <c r="S248" s="2"/>
      <c r="T248" s="2"/>
    </row>
    <row r="249" customFormat="false" ht="15" hidden="false" customHeight="false" outlineLevel="0" collapsed="false">
      <c r="A249" s="2"/>
      <c r="B249" s="2"/>
      <c r="C249" s="2"/>
      <c r="D249" s="3"/>
      <c r="E249" s="2"/>
      <c r="F249" s="2"/>
      <c r="G249" s="2"/>
      <c r="H249" s="3"/>
      <c r="I249" s="2"/>
      <c r="J249" s="2"/>
      <c r="K249" s="4" t="str">
        <f aca="false">IF(H249="","",H249+I249)</f>
        <v/>
      </c>
      <c r="L249" s="3"/>
      <c r="M249" s="2"/>
      <c r="N249" s="2"/>
      <c r="O249" s="2"/>
      <c r="P249" s="5" t="str">
        <f aca="false">IF(OR(O249="",M249=""),"",ROUND(O249*1000/(PI()*(M249/2)^2),1))</f>
        <v/>
      </c>
      <c r="Q249" s="6" t="str">
        <f aca="true">IF(A249="","",IF(L249&lt;&gt;"","Rompido",IF(K249="","",IF(TODAY()&gt;K249,"Atrasado",IF(TODAY()=K249,"Hoje","Previsto")))))</f>
        <v/>
      </c>
      <c r="R249" s="6" t="str">
        <f aca="false">IF(OR(P249="",G249=""),"",IF(J249&lt;&gt;"Sim","Acompanhamento",IF(P249&gt;=G249,"Sim","Não")))</f>
        <v/>
      </c>
      <c r="S249" s="2"/>
      <c r="T249" s="2"/>
    </row>
    <row r="250" customFormat="false" ht="15" hidden="false" customHeight="false" outlineLevel="0" collapsed="false">
      <c r="A250" s="2"/>
      <c r="B250" s="2"/>
      <c r="C250" s="2"/>
      <c r="D250" s="3"/>
      <c r="E250" s="2"/>
      <c r="F250" s="2"/>
      <c r="G250" s="2"/>
      <c r="H250" s="3"/>
      <c r="I250" s="2"/>
      <c r="J250" s="2"/>
      <c r="K250" s="4" t="str">
        <f aca="false">IF(H250="","",H250+I250)</f>
        <v/>
      </c>
      <c r="L250" s="3"/>
      <c r="M250" s="2"/>
      <c r="N250" s="2"/>
      <c r="O250" s="2"/>
      <c r="P250" s="5" t="str">
        <f aca="false">IF(OR(O250="",M250=""),"",ROUND(O250*1000/(PI()*(M250/2)^2),1))</f>
        <v/>
      </c>
      <c r="Q250" s="6" t="str">
        <f aca="true">IF(A250="","",IF(L250&lt;&gt;"","Rompido",IF(K250="","",IF(TODAY()&gt;K250,"Atrasado",IF(TODAY()=K250,"Hoje","Previsto")))))</f>
        <v/>
      </c>
      <c r="R250" s="6" t="str">
        <f aca="false">IF(OR(P250="",G250=""),"",IF(J250&lt;&gt;"Sim","Acompanhamento",IF(P250&gt;=G250,"Sim","Não")))</f>
        <v/>
      </c>
      <c r="S250" s="2"/>
      <c r="T250" s="2"/>
    </row>
    <row r="251" customFormat="false" ht="15" hidden="false" customHeight="false" outlineLevel="0" collapsed="false">
      <c r="A251" s="2"/>
      <c r="B251" s="2"/>
      <c r="C251" s="2"/>
      <c r="D251" s="3"/>
      <c r="E251" s="2"/>
      <c r="F251" s="2"/>
      <c r="G251" s="2"/>
      <c r="H251" s="3"/>
      <c r="I251" s="2"/>
      <c r="J251" s="2"/>
      <c r="K251" s="4" t="str">
        <f aca="false">IF(H251="","",H251+I251)</f>
        <v/>
      </c>
      <c r="L251" s="3"/>
      <c r="M251" s="2"/>
      <c r="N251" s="2"/>
      <c r="O251" s="2"/>
      <c r="P251" s="5" t="str">
        <f aca="false">IF(OR(O251="",M251=""),"",ROUND(O251*1000/(PI()*(M251/2)^2),1))</f>
        <v/>
      </c>
      <c r="Q251" s="6" t="str">
        <f aca="true">IF(A251="","",IF(L251&lt;&gt;"","Rompido",IF(K251="","",IF(TODAY()&gt;K251,"Atrasado",IF(TODAY()=K251,"Hoje","Previsto")))))</f>
        <v/>
      </c>
      <c r="R251" s="6" t="str">
        <f aca="false">IF(OR(P251="",G251=""),"",IF(J251&lt;&gt;"Sim","Acompanhamento",IF(P251&gt;=G251,"Sim","Não")))</f>
        <v/>
      </c>
      <c r="S251" s="2"/>
      <c r="T251" s="2"/>
    </row>
    <row r="252" customFormat="false" ht="15" hidden="false" customHeight="false" outlineLevel="0" collapsed="false">
      <c r="A252" s="2"/>
      <c r="B252" s="2"/>
      <c r="C252" s="2"/>
      <c r="D252" s="3"/>
      <c r="E252" s="2"/>
      <c r="F252" s="2"/>
      <c r="G252" s="2"/>
      <c r="H252" s="3"/>
      <c r="I252" s="2"/>
      <c r="J252" s="2"/>
      <c r="K252" s="4" t="str">
        <f aca="false">IF(H252="","",H252+I252)</f>
        <v/>
      </c>
      <c r="L252" s="3"/>
      <c r="M252" s="2"/>
      <c r="N252" s="2"/>
      <c r="O252" s="2"/>
      <c r="P252" s="5" t="str">
        <f aca="false">IF(OR(O252="",M252=""),"",ROUND(O252*1000/(PI()*(M252/2)^2),1))</f>
        <v/>
      </c>
      <c r="Q252" s="6" t="str">
        <f aca="true">IF(A252="","",IF(L252&lt;&gt;"","Rompido",IF(K252="","",IF(TODAY()&gt;K252,"Atrasado",IF(TODAY()=K252,"Hoje","Previsto")))))</f>
        <v/>
      </c>
      <c r="R252" s="6" t="str">
        <f aca="false">IF(OR(P252="",G252=""),"",IF(J252&lt;&gt;"Sim","Acompanhamento",IF(P252&gt;=G252,"Sim","Não")))</f>
        <v/>
      </c>
      <c r="S252" s="2"/>
      <c r="T252" s="2"/>
    </row>
    <row r="253" customFormat="false" ht="15" hidden="false" customHeight="false" outlineLevel="0" collapsed="false">
      <c r="A253" s="2"/>
      <c r="B253" s="2"/>
      <c r="C253" s="2"/>
      <c r="D253" s="3"/>
      <c r="E253" s="2"/>
      <c r="F253" s="2"/>
      <c r="G253" s="2"/>
      <c r="H253" s="3"/>
      <c r="I253" s="2"/>
      <c r="J253" s="2"/>
      <c r="K253" s="4" t="str">
        <f aca="false">IF(H253="","",H253+I253)</f>
        <v/>
      </c>
      <c r="L253" s="3"/>
      <c r="M253" s="2"/>
      <c r="N253" s="2"/>
      <c r="O253" s="2"/>
      <c r="P253" s="5" t="str">
        <f aca="false">IF(OR(O253="",M253=""),"",ROUND(O253*1000/(PI()*(M253/2)^2),1))</f>
        <v/>
      </c>
      <c r="Q253" s="6" t="str">
        <f aca="true">IF(A253="","",IF(L253&lt;&gt;"","Rompido",IF(K253="","",IF(TODAY()&gt;K253,"Atrasado",IF(TODAY()=K253,"Hoje","Previsto")))))</f>
        <v/>
      </c>
      <c r="R253" s="6" t="str">
        <f aca="false">IF(OR(P253="",G253=""),"",IF(J253&lt;&gt;"Sim","Acompanhamento",IF(P253&gt;=G253,"Sim","Não")))</f>
        <v/>
      </c>
      <c r="S253" s="2"/>
      <c r="T253" s="2"/>
    </row>
    <row r="254" customFormat="false" ht="15" hidden="false" customHeight="false" outlineLevel="0" collapsed="false">
      <c r="A254" s="2"/>
      <c r="B254" s="2"/>
      <c r="C254" s="2"/>
      <c r="D254" s="3"/>
      <c r="E254" s="2"/>
      <c r="F254" s="2"/>
      <c r="G254" s="2"/>
      <c r="H254" s="3"/>
      <c r="I254" s="2"/>
      <c r="J254" s="2"/>
      <c r="K254" s="4" t="str">
        <f aca="false">IF(H254="","",H254+I254)</f>
        <v/>
      </c>
      <c r="L254" s="3"/>
      <c r="M254" s="2"/>
      <c r="N254" s="2"/>
      <c r="O254" s="2"/>
      <c r="P254" s="5" t="str">
        <f aca="false">IF(OR(O254="",M254=""),"",ROUND(O254*1000/(PI()*(M254/2)^2),1))</f>
        <v/>
      </c>
      <c r="Q254" s="6" t="str">
        <f aca="true">IF(A254="","",IF(L254&lt;&gt;"","Rompido",IF(K254="","",IF(TODAY()&gt;K254,"Atrasado",IF(TODAY()=K254,"Hoje","Previsto")))))</f>
        <v/>
      </c>
      <c r="R254" s="6" t="str">
        <f aca="false">IF(OR(P254="",G254=""),"",IF(J254&lt;&gt;"Sim","Acompanhamento",IF(P254&gt;=G254,"Sim","Não")))</f>
        <v/>
      </c>
      <c r="S254" s="2"/>
      <c r="T254" s="2"/>
    </row>
    <row r="255" customFormat="false" ht="15" hidden="false" customHeight="false" outlineLevel="0" collapsed="false">
      <c r="A255" s="2"/>
      <c r="B255" s="2"/>
      <c r="C255" s="2"/>
      <c r="D255" s="3"/>
      <c r="E255" s="2"/>
      <c r="F255" s="2"/>
      <c r="G255" s="2"/>
      <c r="H255" s="3"/>
      <c r="I255" s="2"/>
      <c r="J255" s="2"/>
      <c r="K255" s="4" t="str">
        <f aca="false">IF(H255="","",H255+I255)</f>
        <v/>
      </c>
      <c r="L255" s="3"/>
      <c r="M255" s="2"/>
      <c r="N255" s="2"/>
      <c r="O255" s="2"/>
      <c r="P255" s="5" t="str">
        <f aca="false">IF(OR(O255="",M255=""),"",ROUND(O255*1000/(PI()*(M255/2)^2),1))</f>
        <v/>
      </c>
      <c r="Q255" s="6" t="str">
        <f aca="true">IF(A255="","",IF(L255&lt;&gt;"","Rompido",IF(K255="","",IF(TODAY()&gt;K255,"Atrasado",IF(TODAY()=K255,"Hoje","Previsto")))))</f>
        <v/>
      </c>
      <c r="R255" s="6" t="str">
        <f aca="false">IF(OR(P255="",G255=""),"",IF(J255&lt;&gt;"Sim","Acompanhamento",IF(P255&gt;=G255,"Sim","Não")))</f>
        <v/>
      </c>
      <c r="S255" s="2"/>
      <c r="T255" s="2"/>
    </row>
    <row r="256" customFormat="false" ht="15" hidden="false" customHeight="false" outlineLevel="0" collapsed="false">
      <c r="A256" s="2"/>
      <c r="B256" s="2"/>
      <c r="C256" s="2"/>
      <c r="D256" s="3"/>
      <c r="E256" s="2"/>
      <c r="F256" s="2"/>
      <c r="G256" s="2"/>
      <c r="H256" s="3"/>
      <c r="I256" s="2"/>
      <c r="J256" s="2"/>
      <c r="K256" s="4" t="str">
        <f aca="false">IF(H256="","",H256+I256)</f>
        <v/>
      </c>
      <c r="L256" s="3"/>
      <c r="M256" s="2"/>
      <c r="N256" s="2"/>
      <c r="O256" s="2"/>
      <c r="P256" s="5" t="str">
        <f aca="false">IF(OR(O256="",M256=""),"",ROUND(O256*1000/(PI()*(M256/2)^2),1))</f>
        <v/>
      </c>
      <c r="Q256" s="6" t="str">
        <f aca="true">IF(A256="","",IF(L256&lt;&gt;"","Rompido",IF(K256="","",IF(TODAY()&gt;K256,"Atrasado",IF(TODAY()=K256,"Hoje","Previsto")))))</f>
        <v/>
      </c>
      <c r="R256" s="6" t="str">
        <f aca="false">IF(OR(P256="",G256=""),"",IF(J256&lt;&gt;"Sim","Acompanhamento",IF(P256&gt;=G256,"Sim","Não")))</f>
        <v/>
      </c>
      <c r="S256" s="2"/>
      <c r="T256" s="2"/>
    </row>
    <row r="257" customFormat="false" ht="15" hidden="false" customHeight="false" outlineLevel="0" collapsed="false">
      <c r="A257" s="2"/>
      <c r="B257" s="2"/>
      <c r="C257" s="2"/>
      <c r="D257" s="3"/>
      <c r="E257" s="2"/>
      <c r="F257" s="2"/>
      <c r="G257" s="2"/>
      <c r="H257" s="3"/>
      <c r="I257" s="2"/>
      <c r="J257" s="2"/>
      <c r="K257" s="4" t="str">
        <f aca="false">IF(H257="","",H257+I257)</f>
        <v/>
      </c>
      <c r="L257" s="3"/>
      <c r="M257" s="2"/>
      <c r="N257" s="2"/>
      <c r="O257" s="2"/>
      <c r="P257" s="5" t="str">
        <f aca="false">IF(OR(O257="",M257=""),"",ROUND(O257*1000/(PI()*(M257/2)^2),1))</f>
        <v/>
      </c>
      <c r="Q257" s="6" t="str">
        <f aca="true">IF(A257="","",IF(L257&lt;&gt;"","Rompido",IF(K257="","",IF(TODAY()&gt;K257,"Atrasado",IF(TODAY()=K257,"Hoje","Previsto")))))</f>
        <v/>
      </c>
      <c r="R257" s="6" t="str">
        <f aca="false">IF(OR(P257="",G257=""),"",IF(J257&lt;&gt;"Sim","Acompanhamento",IF(P257&gt;=G257,"Sim","Não")))</f>
        <v/>
      </c>
      <c r="S257" s="2"/>
      <c r="T257" s="2"/>
    </row>
    <row r="258" customFormat="false" ht="15" hidden="false" customHeight="false" outlineLevel="0" collapsed="false">
      <c r="A258" s="2"/>
      <c r="B258" s="2"/>
      <c r="C258" s="2"/>
      <c r="D258" s="3"/>
      <c r="E258" s="2"/>
      <c r="F258" s="2"/>
      <c r="G258" s="2"/>
      <c r="H258" s="3"/>
      <c r="I258" s="2"/>
      <c r="J258" s="2"/>
      <c r="K258" s="4" t="str">
        <f aca="false">IF(H258="","",H258+I258)</f>
        <v/>
      </c>
      <c r="L258" s="3"/>
      <c r="M258" s="2"/>
      <c r="N258" s="2"/>
      <c r="O258" s="2"/>
      <c r="P258" s="5" t="str">
        <f aca="false">IF(OR(O258="",M258=""),"",ROUND(O258*1000/(PI()*(M258/2)^2),1))</f>
        <v/>
      </c>
      <c r="Q258" s="6" t="str">
        <f aca="true">IF(A258="","",IF(L258&lt;&gt;"","Rompido",IF(K258="","",IF(TODAY()&gt;K258,"Atrasado",IF(TODAY()=K258,"Hoje","Previsto")))))</f>
        <v/>
      </c>
      <c r="R258" s="6" t="str">
        <f aca="false">IF(OR(P258="",G258=""),"",IF(J258&lt;&gt;"Sim","Acompanhamento",IF(P258&gt;=G258,"Sim","Não")))</f>
        <v/>
      </c>
      <c r="S258" s="2"/>
      <c r="T258" s="2"/>
    </row>
    <row r="259" customFormat="false" ht="15" hidden="false" customHeight="false" outlineLevel="0" collapsed="false">
      <c r="A259" s="2"/>
      <c r="B259" s="2"/>
      <c r="C259" s="2"/>
      <c r="D259" s="3"/>
      <c r="E259" s="2"/>
      <c r="F259" s="2"/>
      <c r="G259" s="2"/>
      <c r="H259" s="3"/>
      <c r="I259" s="2"/>
      <c r="J259" s="2"/>
      <c r="K259" s="4" t="str">
        <f aca="false">IF(H259="","",H259+I259)</f>
        <v/>
      </c>
      <c r="L259" s="3"/>
      <c r="M259" s="2"/>
      <c r="N259" s="2"/>
      <c r="O259" s="2"/>
      <c r="P259" s="5" t="str">
        <f aca="false">IF(OR(O259="",M259=""),"",ROUND(O259*1000/(PI()*(M259/2)^2),1))</f>
        <v/>
      </c>
      <c r="Q259" s="6" t="str">
        <f aca="true">IF(A259="","",IF(L259&lt;&gt;"","Rompido",IF(K259="","",IF(TODAY()&gt;K259,"Atrasado",IF(TODAY()=K259,"Hoje","Previsto")))))</f>
        <v/>
      </c>
      <c r="R259" s="6" t="str">
        <f aca="false">IF(OR(P259="",G259=""),"",IF(J259&lt;&gt;"Sim","Acompanhamento",IF(P259&gt;=G259,"Sim","Não")))</f>
        <v/>
      </c>
      <c r="S259" s="2"/>
      <c r="T259" s="2"/>
    </row>
    <row r="260" customFormat="false" ht="15" hidden="false" customHeight="false" outlineLevel="0" collapsed="false">
      <c r="A260" s="2"/>
      <c r="B260" s="2"/>
      <c r="C260" s="2"/>
      <c r="D260" s="3"/>
      <c r="E260" s="2"/>
      <c r="F260" s="2"/>
      <c r="G260" s="2"/>
      <c r="H260" s="3"/>
      <c r="I260" s="2"/>
      <c r="J260" s="2"/>
      <c r="K260" s="4" t="str">
        <f aca="false">IF(H260="","",H260+I260)</f>
        <v/>
      </c>
      <c r="L260" s="3"/>
      <c r="M260" s="2"/>
      <c r="N260" s="2"/>
      <c r="O260" s="2"/>
      <c r="P260" s="5" t="str">
        <f aca="false">IF(OR(O260="",M260=""),"",ROUND(O260*1000/(PI()*(M260/2)^2),1))</f>
        <v/>
      </c>
      <c r="Q260" s="6" t="str">
        <f aca="true">IF(A260="","",IF(L260&lt;&gt;"","Rompido",IF(K260="","",IF(TODAY()&gt;K260,"Atrasado",IF(TODAY()=K260,"Hoje","Previsto")))))</f>
        <v/>
      </c>
      <c r="R260" s="6" t="str">
        <f aca="false">IF(OR(P260="",G260=""),"",IF(J260&lt;&gt;"Sim","Acompanhamento",IF(P260&gt;=G260,"Sim","Não")))</f>
        <v/>
      </c>
      <c r="S260" s="2"/>
      <c r="T260" s="2"/>
    </row>
    <row r="261" customFormat="false" ht="15" hidden="false" customHeight="false" outlineLevel="0" collapsed="false">
      <c r="A261" s="2"/>
      <c r="B261" s="2"/>
      <c r="C261" s="2"/>
      <c r="D261" s="3"/>
      <c r="E261" s="2"/>
      <c r="F261" s="2"/>
      <c r="G261" s="2"/>
      <c r="H261" s="3"/>
      <c r="I261" s="2"/>
      <c r="J261" s="2"/>
      <c r="K261" s="4" t="str">
        <f aca="false">IF(H261="","",H261+I261)</f>
        <v/>
      </c>
      <c r="L261" s="3"/>
      <c r="M261" s="2"/>
      <c r="N261" s="2"/>
      <c r="O261" s="2"/>
      <c r="P261" s="5" t="str">
        <f aca="false">IF(OR(O261="",M261=""),"",ROUND(O261*1000/(PI()*(M261/2)^2),1))</f>
        <v/>
      </c>
      <c r="Q261" s="6" t="str">
        <f aca="true">IF(A261="","",IF(L261&lt;&gt;"","Rompido",IF(K261="","",IF(TODAY()&gt;K261,"Atrasado",IF(TODAY()=K261,"Hoje","Previsto")))))</f>
        <v/>
      </c>
      <c r="R261" s="6" t="str">
        <f aca="false">IF(OR(P261="",G261=""),"",IF(J261&lt;&gt;"Sim","Acompanhamento",IF(P261&gt;=G261,"Sim","Não")))</f>
        <v/>
      </c>
      <c r="S261" s="2"/>
      <c r="T261" s="2"/>
    </row>
    <row r="262" customFormat="false" ht="15" hidden="false" customHeight="false" outlineLevel="0" collapsed="false">
      <c r="A262" s="2"/>
      <c r="B262" s="2"/>
      <c r="C262" s="2"/>
      <c r="D262" s="3"/>
      <c r="E262" s="2"/>
      <c r="F262" s="2"/>
      <c r="G262" s="2"/>
      <c r="H262" s="3"/>
      <c r="I262" s="2"/>
      <c r="J262" s="2"/>
      <c r="K262" s="4" t="str">
        <f aca="false">IF(H262="","",H262+I262)</f>
        <v/>
      </c>
      <c r="L262" s="3"/>
      <c r="M262" s="2"/>
      <c r="N262" s="2"/>
      <c r="O262" s="2"/>
      <c r="P262" s="5" t="str">
        <f aca="false">IF(OR(O262="",M262=""),"",ROUND(O262*1000/(PI()*(M262/2)^2),1))</f>
        <v/>
      </c>
      <c r="Q262" s="6" t="str">
        <f aca="true">IF(A262="","",IF(L262&lt;&gt;"","Rompido",IF(K262="","",IF(TODAY()&gt;K262,"Atrasado",IF(TODAY()=K262,"Hoje","Previsto")))))</f>
        <v/>
      </c>
      <c r="R262" s="6" t="str">
        <f aca="false">IF(OR(P262="",G262=""),"",IF(J262&lt;&gt;"Sim","Acompanhamento",IF(P262&gt;=G262,"Sim","Não")))</f>
        <v/>
      </c>
      <c r="S262" s="2"/>
      <c r="T262" s="2"/>
    </row>
    <row r="263" customFormat="false" ht="15" hidden="false" customHeight="false" outlineLevel="0" collapsed="false">
      <c r="A263" s="2"/>
      <c r="B263" s="2"/>
      <c r="C263" s="2"/>
      <c r="D263" s="3"/>
      <c r="E263" s="2"/>
      <c r="F263" s="2"/>
      <c r="G263" s="2"/>
      <c r="H263" s="3"/>
      <c r="I263" s="2"/>
      <c r="J263" s="2"/>
      <c r="K263" s="4" t="str">
        <f aca="false">IF(H263="","",H263+I263)</f>
        <v/>
      </c>
      <c r="L263" s="3"/>
      <c r="M263" s="2"/>
      <c r="N263" s="2"/>
      <c r="O263" s="2"/>
      <c r="P263" s="5" t="str">
        <f aca="false">IF(OR(O263="",M263=""),"",ROUND(O263*1000/(PI()*(M263/2)^2),1))</f>
        <v/>
      </c>
      <c r="Q263" s="6" t="str">
        <f aca="true">IF(A263="","",IF(L263&lt;&gt;"","Rompido",IF(K263="","",IF(TODAY()&gt;K263,"Atrasado",IF(TODAY()=K263,"Hoje","Previsto")))))</f>
        <v/>
      </c>
      <c r="R263" s="6" t="str">
        <f aca="false">IF(OR(P263="",G263=""),"",IF(J263&lt;&gt;"Sim","Acompanhamento",IF(P263&gt;=G263,"Sim","Não")))</f>
        <v/>
      </c>
      <c r="S263" s="2"/>
      <c r="T263" s="2"/>
    </row>
    <row r="264" customFormat="false" ht="15" hidden="false" customHeight="false" outlineLevel="0" collapsed="false">
      <c r="A264" s="2"/>
      <c r="B264" s="2"/>
      <c r="C264" s="2"/>
      <c r="D264" s="3"/>
      <c r="E264" s="2"/>
      <c r="F264" s="2"/>
      <c r="G264" s="2"/>
      <c r="H264" s="3"/>
      <c r="I264" s="2"/>
      <c r="J264" s="2"/>
      <c r="K264" s="4" t="str">
        <f aca="false">IF(H264="","",H264+I264)</f>
        <v/>
      </c>
      <c r="L264" s="3"/>
      <c r="M264" s="2"/>
      <c r="N264" s="2"/>
      <c r="O264" s="2"/>
      <c r="P264" s="5" t="str">
        <f aca="false">IF(OR(O264="",M264=""),"",ROUND(O264*1000/(PI()*(M264/2)^2),1))</f>
        <v/>
      </c>
      <c r="Q264" s="6" t="str">
        <f aca="true">IF(A264="","",IF(L264&lt;&gt;"","Rompido",IF(K264="","",IF(TODAY()&gt;K264,"Atrasado",IF(TODAY()=K264,"Hoje","Previsto")))))</f>
        <v/>
      </c>
      <c r="R264" s="6" t="str">
        <f aca="false">IF(OR(P264="",G264=""),"",IF(J264&lt;&gt;"Sim","Acompanhamento",IF(P264&gt;=G264,"Sim","Não")))</f>
        <v/>
      </c>
      <c r="S264" s="2"/>
      <c r="T264" s="2"/>
    </row>
    <row r="265" customFormat="false" ht="15" hidden="false" customHeight="false" outlineLevel="0" collapsed="false">
      <c r="A265" s="2"/>
      <c r="B265" s="2"/>
      <c r="C265" s="2"/>
      <c r="D265" s="3"/>
      <c r="E265" s="2"/>
      <c r="F265" s="2"/>
      <c r="G265" s="2"/>
      <c r="H265" s="3"/>
      <c r="I265" s="2"/>
      <c r="J265" s="2"/>
      <c r="K265" s="4" t="str">
        <f aca="false">IF(H265="","",H265+I265)</f>
        <v/>
      </c>
      <c r="L265" s="3"/>
      <c r="M265" s="2"/>
      <c r="N265" s="2"/>
      <c r="O265" s="2"/>
      <c r="P265" s="5" t="str">
        <f aca="false">IF(OR(O265="",M265=""),"",ROUND(O265*1000/(PI()*(M265/2)^2),1))</f>
        <v/>
      </c>
      <c r="Q265" s="6" t="str">
        <f aca="true">IF(A265="","",IF(L265&lt;&gt;"","Rompido",IF(K265="","",IF(TODAY()&gt;K265,"Atrasado",IF(TODAY()=K265,"Hoje","Previsto")))))</f>
        <v/>
      </c>
      <c r="R265" s="6" t="str">
        <f aca="false">IF(OR(P265="",G265=""),"",IF(J265&lt;&gt;"Sim","Acompanhamento",IF(P265&gt;=G265,"Sim","Não")))</f>
        <v/>
      </c>
      <c r="S265" s="2"/>
      <c r="T265" s="2"/>
    </row>
    <row r="266" customFormat="false" ht="15" hidden="false" customHeight="false" outlineLevel="0" collapsed="false">
      <c r="A266" s="2"/>
      <c r="B266" s="2"/>
      <c r="C266" s="2"/>
      <c r="D266" s="3"/>
      <c r="E266" s="2"/>
      <c r="F266" s="2"/>
      <c r="G266" s="2"/>
      <c r="H266" s="3"/>
      <c r="I266" s="2"/>
      <c r="J266" s="2"/>
      <c r="K266" s="4" t="str">
        <f aca="false">IF(H266="","",H266+I266)</f>
        <v/>
      </c>
      <c r="L266" s="3"/>
      <c r="M266" s="2"/>
      <c r="N266" s="2"/>
      <c r="O266" s="2"/>
      <c r="P266" s="5" t="str">
        <f aca="false">IF(OR(O266="",M266=""),"",ROUND(O266*1000/(PI()*(M266/2)^2),1))</f>
        <v/>
      </c>
      <c r="Q266" s="6" t="str">
        <f aca="true">IF(A266="","",IF(L266&lt;&gt;"","Rompido",IF(K266="","",IF(TODAY()&gt;K266,"Atrasado",IF(TODAY()=K266,"Hoje","Previsto")))))</f>
        <v/>
      </c>
      <c r="R266" s="6" t="str">
        <f aca="false">IF(OR(P266="",G266=""),"",IF(J266&lt;&gt;"Sim","Acompanhamento",IF(P266&gt;=G266,"Sim","Não")))</f>
        <v/>
      </c>
      <c r="S266" s="2"/>
      <c r="T266" s="2"/>
    </row>
    <row r="267" customFormat="false" ht="15" hidden="false" customHeight="false" outlineLevel="0" collapsed="false">
      <c r="A267" s="2"/>
      <c r="B267" s="2"/>
      <c r="C267" s="2"/>
      <c r="D267" s="3"/>
      <c r="E267" s="2"/>
      <c r="F267" s="2"/>
      <c r="G267" s="2"/>
      <c r="H267" s="3"/>
      <c r="I267" s="2"/>
      <c r="J267" s="2"/>
      <c r="K267" s="4" t="str">
        <f aca="false">IF(H267="","",H267+I267)</f>
        <v/>
      </c>
      <c r="L267" s="3"/>
      <c r="M267" s="2"/>
      <c r="N267" s="2"/>
      <c r="O267" s="2"/>
      <c r="P267" s="5" t="str">
        <f aca="false">IF(OR(O267="",M267=""),"",ROUND(O267*1000/(PI()*(M267/2)^2),1))</f>
        <v/>
      </c>
      <c r="Q267" s="6" t="str">
        <f aca="true">IF(A267="","",IF(L267&lt;&gt;"","Rompido",IF(K267="","",IF(TODAY()&gt;K267,"Atrasado",IF(TODAY()=K267,"Hoje","Previsto")))))</f>
        <v/>
      </c>
      <c r="R267" s="6" t="str">
        <f aca="false">IF(OR(P267="",G267=""),"",IF(J267&lt;&gt;"Sim","Acompanhamento",IF(P267&gt;=G267,"Sim","Não")))</f>
        <v/>
      </c>
      <c r="S267" s="2"/>
      <c r="T267" s="2"/>
    </row>
    <row r="268" customFormat="false" ht="15" hidden="false" customHeight="false" outlineLevel="0" collapsed="false">
      <c r="A268" s="2"/>
      <c r="B268" s="2"/>
      <c r="C268" s="2"/>
      <c r="D268" s="3"/>
      <c r="E268" s="2"/>
      <c r="F268" s="2"/>
      <c r="G268" s="2"/>
      <c r="H268" s="3"/>
      <c r="I268" s="2"/>
      <c r="J268" s="2"/>
      <c r="K268" s="4" t="str">
        <f aca="false">IF(H268="","",H268+I268)</f>
        <v/>
      </c>
      <c r="L268" s="3"/>
      <c r="M268" s="2"/>
      <c r="N268" s="2"/>
      <c r="O268" s="2"/>
      <c r="P268" s="5" t="str">
        <f aca="false">IF(OR(O268="",M268=""),"",ROUND(O268*1000/(PI()*(M268/2)^2),1))</f>
        <v/>
      </c>
      <c r="Q268" s="6" t="str">
        <f aca="true">IF(A268="","",IF(L268&lt;&gt;"","Rompido",IF(K268="","",IF(TODAY()&gt;K268,"Atrasado",IF(TODAY()=K268,"Hoje","Previsto")))))</f>
        <v/>
      </c>
      <c r="R268" s="6" t="str">
        <f aca="false">IF(OR(P268="",G268=""),"",IF(J268&lt;&gt;"Sim","Acompanhamento",IF(P268&gt;=G268,"Sim","Não")))</f>
        <v/>
      </c>
      <c r="S268" s="2"/>
      <c r="T268" s="2"/>
    </row>
    <row r="269" customFormat="false" ht="15" hidden="false" customHeight="false" outlineLevel="0" collapsed="false">
      <c r="A269" s="2"/>
      <c r="B269" s="2"/>
      <c r="C269" s="2"/>
      <c r="D269" s="3"/>
      <c r="E269" s="2"/>
      <c r="F269" s="2"/>
      <c r="G269" s="2"/>
      <c r="H269" s="3"/>
      <c r="I269" s="2"/>
      <c r="J269" s="2"/>
      <c r="K269" s="4" t="str">
        <f aca="false">IF(H269="","",H269+I269)</f>
        <v/>
      </c>
      <c r="L269" s="3"/>
      <c r="M269" s="2"/>
      <c r="N269" s="2"/>
      <c r="O269" s="2"/>
      <c r="P269" s="5" t="str">
        <f aca="false">IF(OR(O269="",M269=""),"",ROUND(O269*1000/(PI()*(M269/2)^2),1))</f>
        <v/>
      </c>
      <c r="Q269" s="6" t="str">
        <f aca="true">IF(A269="","",IF(L269&lt;&gt;"","Rompido",IF(K269="","",IF(TODAY()&gt;K269,"Atrasado",IF(TODAY()=K269,"Hoje","Previsto")))))</f>
        <v/>
      </c>
      <c r="R269" s="6" t="str">
        <f aca="false">IF(OR(P269="",G269=""),"",IF(J269&lt;&gt;"Sim","Acompanhamento",IF(P269&gt;=G269,"Sim","Não")))</f>
        <v/>
      </c>
      <c r="S269" s="2"/>
      <c r="T269" s="2"/>
    </row>
    <row r="270" customFormat="false" ht="15" hidden="false" customHeight="false" outlineLevel="0" collapsed="false">
      <c r="A270" s="2"/>
      <c r="B270" s="2"/>
      <c r="C270" s="2"/>
      <c r="D270" s="3"/>
      <c r="E270" s="2"/>
      <c r="F270" s="2"/>
      <c r="G270" s="2"/>
      <c r="H270" s="3"/>
      <c r="I270" s="2"/>
      <c r="J270" s="2"/>
      <c r="K270" s="4" t="str">
        <f aca="false">IF(H270="","",H270+I270)</f>
        <v/>
      </c>
      <c r="L270" s="3"/>
      <c r="M270" s="2"/>
      <c r="N270" s="2"/>
      <c r="O270" s="2"/>
      <c r="P270" s="5" t="str">
        <f aca="false">IF(OR(O270="",M270=""),"",ROUND(O270*1000/(PI()*(M270/2)^2),1))</f>
        <v/>
      </c>
      <c r="Q270" s="6" t="str">
        <f aca="true">IF(A270="","",IF(L270&lt;&gt;"","Rompido",IF(K270="","",IF(TODAY()&gt;K270,"Atrasado",IF(TODAY()=K270,"Hoje","Previsto")))))</f>
        <v/>
      </c>
      <c r="R270" s="6" t="str">
        <f aca="false">IF(OR(P270="",G270=""),"",IF(J270&lt;&gt;"Sim","Acompanhamento",IF(P270&gt;=G270,"Sim","Não")))</f>
        <v/>
      </c>
      <c r="S270" s="2"/>
      <c r="T270" s="2"/>
    </row>
    <row r="271" customFormat="false" ht="15" hidden="false" customHeight="false" outlineLevel="0" collapsed="false">
      <c r="A271" s="2"/>
      <c r="B271" s="2"/>
      <c r="C271" s="2"/>
      <c r="D271" s="3"/>
      <c r="E271" s="2"/>
      <c r="F271" s="2"/>
      <c r="G271" s="2"/>
      <c r="H271" s="3"/>
      <c r="I271" s="2"/>
      <c r="J271" s="2"/>
      <c r="K271" s="4" t="str">
        <f aca="false">IF(H271="","",H271+I271)</f>
        <v/>
      </c>
      <c r="L271" s="3"/>
      <c r="M271" s="2"/>
      <c r="N271" s="2"/>
      <c r="O271" s="2"/>
      <c r="P271" s="5" t="str">
        <f aca="false">IF(OR(O271="",M271=""),"",ROUND(O271*1000/(PI()*(M271/2)^2),1))</f>
        <v/>
      </c>
      <c r="Q271" s="6" t="str">
        <f aca="true">IF(A271="","",IF(L271&lt;&gt;"","Rompido",IF(K271="","",IF(TODAY()&gt;K271,"Atrasado",IF(TODAY()=K271,"Hoje","Previsto")))))</f>
        <v/>
      </c>
      <c r="R271" s="6" t="str">
        <f aca="false">IF(OR(P271="",G271=""),"",IF(J271&lt;&gt;"Sim","Acompanhamento",IF(P271&gt;=G271,"Sim","Não")))</f>
        <v/>
      </c>
      <c r="S271" s="2"/>
      <c r="T271" s="2"/>
    </row>
    <row r="272" customFormat="false" ht="15" hidden="false" customHeight="false" outlineLevel="0" collapsed="false">
      <c r="A272" s="2"/>
      <c r="B272" s="2"/>
      <c r="C272" s="2"/>
      <c r="D272" s="3"/>
      <c r="E272" s="2"/>
      <c r="F272" s="2"/>
      <c r="G272" s="2"/>
      <c r="H272" s="3"/>
      <c r="I272" s="2"/>
      <c r="J272" s="2"/>
      <c r="K272" s="4" t="str">
        <f aca="false">IF(H272="","",H272+I272)</f>
        <v/>
      </c>
      <c r="L272" s="3"/>
      <c r="M272" s="2"/>
      <c r="N272" s="2"/>
      <c r="O272" s="2"/>
      <c r="P272" s="5" t="str">
        <f aca="false">IF(OR(O272="",M272=""),"",ROUND(O272*1000/(PI()*(M272/2)^2),1))</f>
        <v/>
      </c>
      <c r="Q272" s="6" t="str">
        <f aca="true">IF(A272="","",IF(L272&lt;&gt;"","Rompido",IF(K272="","",IF(TODAY()&gt;K272,"Atrasado",IF(TODAY()=K272,"Hoje","Previsto")))))</f>
        <v/>
      </c>
      <c r="R272" s="6" t="str">
        <f aca="false">IF(OR(P272="",G272=""),"",IF(J272&lt;&gt;"Sim","Acompanhamento",IF(P272&gt;=G272,"Sim","Não")))</f>
        <v/>
      </c>
      <c r="S272" s="2"/>
      <c r="T272" s="2"/>
    </row>
    <row r="273" customFormat="false" ht="15" hidden="false" customHeight="false" outlineLevel="0" collapsed="false">
      <c r="A273" s="2"/>
      <c r="B273" s="2"/>
      <c r="C273" s="2"/>
      <c r="D273" s="3"/>
      <c r="E273" s="2"/>
      <c r="F273" s="2"/>
      <c r="G273" s="2"/>
      <c r="H273" s="3"/>
      <c r="I273" s="2"/>
      <c r="J273" s="2"/>
      <c r="K273" s="4" t="str">
        <f aca="false">IF(H273="","",H273+I273)</f>
        <v/>
      </c>
      <c r="L273" s="3"/>
      <c r="M273" s="2"/>
      <c r="N273" s="2"/>
      <c r="O273" s="2"/>
      <c r="P273" s="5" t="str">
        <f aca="false">IF(OR(O273="",M273=""),"",ROUND(O273*1000/(PI()*(M273/2)^2),1))</f>
        <v/>
      </c>
      <c r="Q273" s="6" t="str">
        <f aca="true">IF(A273="","",IF(L273&lt;&gt;"","Rompido",IF(K273="","",IF(TODAY()&gt;K273,"Atrasado",IF(TODAY()=K273,"Hoje","Previsto")))))</f>
        <v/>
      </c>
      <c r="R273" s="6" t="str">
        <f aca="false">IF(OR(P273="",G273=""),"",IF(J273&lt;&gt;"Sim","Acompanhamento",IF(P273&gt;=G273,"Sim","Não")))</f>
        <v/>
      </c>
      <c r="S273" s="2"/>
      <c r="T273" s="2"/>
    </row>
    <row r="274" customFormat="false" ht="15" hidden="false" customHeight="false" outlineLevel="0" collapsed="false">
      <c r="A274" s="2"/>
      <c r="B274" s="2"/>
      <c r="C274" s="2"/>
      <c r="D274" s="3"/>
      <c r="E274" s="2"/>
      <c r="F274" s="2"/>
      <c r="G274" s="2"/>
      <c r="H274" s="3"/>
      <c r="I274" s="2"/>
      <c r="J274" s="2"/>
      <c r="K274" s="4" t="str">
        <f aca="false">IF(H274="","",H274+I274)</f>
        <v/>
      </c>
      <c r="L274" s="3"/>
      <c r="M274" s="2"/>
      <c r="N274" s="2"/>
      <c r="O274" s="2"/>
      <c r="P274" s="5" t="str">
        <f aca="false">IF(OR(O274="",M274=""),"",ROUND(O274*1000/(PI()*(M274/2)^2),1))</f>
        <v/>
      </c>
      <c r="Q274" s="6" t="str">
        <f aca="true">IF(A274="","",IF(L274&lt;&gt;"","Rompido",IF(K274="","",IF(TODAY()&gt;K274,"Atrasado",IF(TODAY()=K274,"Hoje","Previsto")))))</f>
        <v/>
      </c>
      <c r="R274" s="6" t="str">
        <f aca="false">IF(OR(P274="",G274=""),"",IF(J274&lt;&gt;"Sim","Acompanhamento",IF(P274&gt;=G274,"Sim","Não")))</f>
        <v/>
      </c>
      <c r="S274" s="2"/>
      <c r="T274" s="2"/>
    </row>
    <row r="275" customFormat="false" ht="15" hidden="false" customHeight="false" outlineLevel="0" collapsed="false">
      <c r="A275" s="2"/>
      <c r="B275" s="2"/>
      <c r="C275" s="2"/>
      <c r="D275" s="3"/>
      <c r="E275" s="2"/>
      <c r="F275" s="2"/>
      <c r="G275" s="2"/>
      <c r="H275" s="3"/>
      <c r="I275" s="2"/>
      <c r="J275" s="2"/>
      <c r="K275" s="4" t="str">
        <f aca="false">IF(H275="","",H275+I275)</f>
        <v/>
      </c>
      <c r="L275" s="3"/>
      <c r="M275" s="2"/>
      <c r="N275" s="2"/>
      <c r="O275" s="2"/>
      <c r="P275" s="5" t="str">
        <f aca="false">IF(OR(O275="",M275=""),"",ROUND(O275*1000/(PI()*(M275/2)^2),1))</f>
        <v/>
      </c>
      <c r="Q275" s="6" t="str">
        <f aca="true">IF(A275="","",IF(L275&lt;&gt;"","Rompido",IF(K275="","",IF(TODAY()&gt;K275,"Atrasado",IF(TODAY()=K275,"Hoje","Previsto")))))</f>
        <v/>
      </c>
      <c r="R275" s="6" t="str">
        <f aca="false">IF(OR(P275="",G275=""),"",IF(J275&lt;&gt;"Sim","Acompanhamento",IF(P275&gt;=G275,"Sim","Não")))</f>
        <v/>
      </c>
      <c r="S275" s="2"/>
      <c r="T275" s="2"/>
    </row>
    <row r="276" customFormat="false" ht="15" hidden="false" customHeight="false" outlineLevel="0" collapsed="false">
      <c r="A276" s="2"/>
      <c r="B276" s="2"/>
      <c r="C276" s="2"/>
      <c r="D276" s="3"/>
      <c r="E276" s="2"/>
      <c r="F276" s="2"/>
      <c r="G276" s="2"/>
      <c r="H276" s="3"/>
      <c r="I276" s="2"/>
      <c r="J276" s="2"/>
      <c r="K276" s="4" t="str">
        <f aca="false">IF(H276="","",H276+I276)</f>
        <v/>
      </c>
      <c r="L276" s="3"/>
      <c r="M276" s="2"/>
      <c r="N276" s="2"/>
      <c r="O276" s="2"/>
      <c r="P276" s="5" t="str">
        <f aca="false">IF(OR(O276="",M276=""),"",ROUND(O276*1000/(PI()*(M276/2)^2),1))</f>
        <v/>
      </c>
      <c r="Q276" s="6" t="str">
        <f aca="true">IF(A276="","",IF(L276&lt;&gt;"","Rompido",IF(K276="","",IF(TODAY()&gt;K276,"Atrasado",IF(TODAY()=K276,"Hoje","Previsto")))))</f>
        <v/>
      </c>
      <c r="R276" s="6" t="str">
        <f aca="false">IF(OR(P276="",G276=""),"",IF(J276&lt;&gt;"Sim","Acompanhamento",IF(P276&gt;=G276,"Sim","Não")))</f>
        <v/>
      </c>
      <c r="S276" s="2"/>
      <c r="T276" s="2"/>
    </row>
    <row r="277" customFormat="false" ht="15" hidden="false" customHeight="false" outlineLevel="0" collapsed="false">
      <c r="A277" s="2"/>
      <c r="B277" s="2"/>
      <c r="C277" s="2"/>
      <c r="D277" s="3"/>
      <c r="E277" s="2"/>
      <c r="F277" s="2"/>
      <c r="G277" s="2"/>
      <c r="H277" s="3"/>
      <c r="I277" s="2"/>
      <c r="J277" s="2"/>
      <c r="K277" s="4" t="str">
        <f aca="false">IF(H277="","",H277+I277)</f>
        <v/>
      </c>
      <c r="L277" s="3"/>
      <c r="M277" s="2"/>
      <c r="N277" s="2"/>
      <c r="O277" s="2"/>
      <c r="P277" s="5" t="str">
        <f aca="false">IF(OR(O277="",M277=""),"",ROUND(O277*1000/(PI()*(M277/2)^2),1))</f>
        <v/>
      </c>
      <c r="Q277" s="6" t="str">
        <f aca="true">IF(A277="","",IF(L277&lt;&gt;"","Rompido",IF(K277="","",IF(TODAY()&gt;K277,"Atrasado",IF(TODAY()=K277,"Hoje","Previsto")))))</f>
        <v/>
      </c>
      <c r="R277" s="6" t="str">
        <f aca="false">IF(OR(P277="",G277=""),"",IF(J277&lt;&gt;"Sim","Acompanhamento",IF(P277&gt;=G277,"Sim","Não")))</f>
        <v/>
      </c>
      <c r="S277" s="2"/>
      <c r="T277" s="2"/>
    </row>
    <row r="278" customFormat="false" ht="15" hidden="false" customHeight="false" outlineLevel="0" collapsed="false">
      <c r="A278" s="2"/>
      <c r="B278" s="2"/>
      <c r="C278" s="2"/>
      <c r="D278" s="3"/>
      <c r="E278" s="2"/>
      <c r="F278" s="2"/>
      <c r="G278" s="2"/>
      <c r="H278" s="3"/>
      <c r="I278" s="2"/>
      <c r="J278" s="2"/>
      <c r="K278" s="4" t="str">
        <f aca="false">IF(H278="","",H278+I278)</f>
        <v/>
      </c>
      <c r="L278" s="3"/>
      <c r="M278" s="2"/>
      <c r="N278" s="2"/>
      <c r="O278" s="2"/>
      <c r="P278" s="5" t="str">
        <f aca="false">IF(OR(O278="",M278=""),"",ROUND(O278*1000/(PI()*(M278/2)^2),1))</f>
        <v/>
      </c>
      <c r="Q278" s="6" t="str">
        <f aca="true">IF(A278="","",IF(L278&lt;&gt;"","Rompido",IF(K278="","",IF(TODAY()&gt;K278,"Atrasado",IF(TODAY()=K278,"Hoje","Previsto")))))</f>
        <v/>
      </c>
      <c r="R278" s="6" t="str">
        <f aca="false">IF(OR(P278="",G278=""),"",IF(J278&lt;&gt;"Sim","Acompanhamento",IF(P278&gt;=G278,"Sim","Não")))</f>
        <v/>
      </c>
      <c r="S278" s="2"/>
      <c r="T278" s="2"/>
    </row>
    <row r="279" customFormat="false" ht="15" hidden="false" customHeight="false" outlineLevel="0" collapsed="false">
      <c r="A279" s="2"/>
      <c r="B279" s="2"/>
      <c r="C279" s="2"/>
      <c r="D279" s="3"/>
      <c r="E279" s="2"/>
      <c r="F279" s="2"/>
      <c r="G279" s="2"/>
      <c r="H279" s="3"/>
      <c r="I279" s="2"/>
      <c r="J279" s="2"/>
      <c r="K279" s="4" t="str">
        <f aca="false">IF(H279="","",H279+I279)</f>
        <v/>
      </c>
      <c r="L279" s="3"/>
      <c r="M279" s="2"/>
      <c r="N279" s="2"/>
      <c r="O279" s="2"/>
      <c r="P279" s="5" t="str">
        <f aca="false">IF(OR(O279="",M279=""),"",ROUND(O279*1000/(PI()*(M279/2)^2),1))</f>
        <v/>
      </c>
      <c r="Q279" s="6" t="str">
        <f aca="true">IF(A279="","",IF(L279&lt;&gt;"","Rompido",IF(K279="","",IF(TODAY()&gt;K279,"Atrasado",IF(TODAY()=K279,"Hoje","Previsto")))))</f>
        <v/>
      </c>
      <c r="R279" s="6" t="str">
        <f aca="false">IF(OR(P279="",G279=""),"",IF(J279&lt;&gt;"Sim","Acompanhamento",IF(P279&gt;=G279,"Sim","Não")))</f>
        <v/>
      </c>
      <c r="S279" s="2"/>
      <c r="T279" s="2"/>
    </row>
    <row r="280" customFormat="false" ht="15" hidden="false" customHeight="false" outlineLevel="0" collapsed="false">
      <c r="A280" s="2"/>
      <c r="B280" s="2"/>
      <c r="C280" s="2"/>
      <c r="D280" s="3"/>
      <c r="E280" s="2"/>
      <c r="F280" s="2"/>
      <c r="G280" s="2"/>
      <c r="H280" s="3"/>
      <c r="I280" s="2"/>
      <c r="J280" s="2"/>
      <c r="K280" s="4" t="str">
        <f aca="false">IF(H280="","",H280+I280)</f>
        <v/>
      </c>
      <c r="L280" s="3"/>
      <c r="M280" s="2"/>
      <c r="N280" s="2"/>
      <c r="O280" s="2"/>
      <c r="P280" s="5" t="str">
        <f aca="false">IF(OR(O280="",M280=""),"",ROUND(O280*1000/(PI()*(M280/2)^2),1))</f>
        <v/>
      </c>
      <c r="Q280" s="6" t="str">
        <f aca="true">IF(A280="","",IF(L280&lt;&gt;"","Rompido",IF(K280="","",IF(TODAY()&gt;K280,"Atrasado",IF(TODAY()=K280,"Hoje","Previsto")))))</f>
        <v/>
      </c>
      <c r="R280" s="6" t="str">
        <f aca="false">IF(OR(P280="",G280=""),"",IF(J280&lt;&gt;"Sim","Acompanhamento",IF(P280&gt;=G280,"Sim","Não")))</f>
        <v/>
      </c>
      <c r="S280" s="2"/>
      <c r="T280" s="2"/>
    </row>
    <row r="281" customFormat="false" ht="15" hidden="false" customHeight="false" outlineLevel="0" collapsed="false">
      <c r="A281" s="2"/>
      <c r="B281" s="2"/>
      <c r="C281" s="2"/>
      <c r="D281" s="3"/>
      <c r="E281" s="2"/>
      <c r="F281" s="2"/>
      <c r="G281" s="2"/>
      <c r="H281" s="3"/>
      <c r="I281" s="2"/>
      <c r="J281" s="2"/>
      <c r="K281" s="4" t="str">
        <f aca="false">IF(H281="","",H281+I281)</f>
        <v/>
      </c>
      <c r="L281" s="3"/>
      <c r="M281" s="2"/>
      <c r="N281" s="2"/>
      <c r="O281" s="2"/>
      <c r="P281" s="5" t="str">
        <f aca="false">IF(OR(O281="",M281=""),"",ROUND(O281*1000/(PI()*(M281/2)^2),1))</f>
        <v/>
      </c>
      <c r="Q281" s="6" t="str">
        <f aca="true">IF(A281="","",IF(L281&lt;&gt;"","Rompido",IF(K281="","",IF(TODAY()&gt;K281,"Atrasado",IF(TODAY()=K281,"Hoje","Previsto")))))</f>
        <v/>
      </c>
      <c r="R281" s="6" t="str">
        <f aca="false">IF(OR(P281="",G281=""),"",IF(J281&lt;&gt;"Sim","Acompanhamento",IF(P281&gt;=G281,"Sim","Não")))</f>
        <v/>
      </c>
      <c r="S281" s="2"/>
      <c r="T281" s="2"/>
    </row>
    <row r="282" customFormat="false" ht="15" hidden="false" customHeight="false" outlineLevel="0" collapsed="false">
      <c r="A282" s="2"/>
      <c r="B282" s="2"/>
      <c r="C282" s="2"/>
      <c r="D282" s="3"/>
      <c r="E282" s="2"/>
      <c r="F282" s="2"/>
      <c r="G282" s="2"/>
      <c r="H282" s="3"/>
      <c r="I282" s="2"/>
      <c r="J282" s="2"/>
      <c r="K282" s="4" t="str">
        <f aca="false">IF(H282="","",H282+I282)</f>
        <v/>
      </c>
      <c r="L282" s="3"/>
      <c r="M282" s="2"/>
      <c r="N282" s="2"/>
      <c r="O282" s="2"/>
      <c r="P282" s="5" t="str">
        <f aca="false">IF(OR(O282="",M282=""),"",ROUND(O282*1000/(PI()*(M282/2)^2),1))</f>
        <v/>
      </c>
      <c r="Q282" s="6" t="str">
        <f aca="true">IF(A282="","",IF(L282&lt;&gt;"","Rompido",IF(K282="","",IF(TODAY()&gt;K282,"Atrasado",IF(TODAY()=K282,"Hoje","Previsto")))))</f>
        <v/>
      </c>
      <c r="R282" s="6" t="str">
        <f aca="false">IF(OR(P282="",G282=""),"",IF(J282&lt;&gt;"Sim","Acompanhamento",IF(P282&gt;=G282,"Sim","Não")))</f>
        <v/>
      </c>
      <c r="S282" s="2"/>
      <c r="T282" s="2"/>
    </row>
    <row r="283" customFormat="false" ht="15" hidden="false" customHeight="false" outlineLevel="0" collapsed="false">
      <c r="A283" s="2"/>
      <c r="B283" s="2"/>
      <c r="C283" s="2"/>
      <c r="D283" s="3"/>
      <c r="E283" s="2"/>
      <c r="F283" s="2"/>
      <c r="G283" s="2"/>
      <c r="H283" s="3"/>
      <c r="I283" s="2"/>
      <c r="J283" s="2"/>
      <c r="K283" s="4" t="str">
        <f aca="false">IF(H283="","",H283+I283)</f>
        <v/>
      </c>
      <c r="L283" s="3"/>
      <c r="M283" s="2"/>
      <c r="N283" s="2"/>
      <c r="O283" s="2"/>
      <c r="P283" s="5" t="str">
        <f aca="false">IF(OR(O283="",M283=""),"",ROUND(O283*1000/(PI()*(M283/2)^2),1))</f>
        <v/>
      </c>
      <c r="Q283" s="6" t="str">
        <f aca="true">IF(A283="","",IF(L283&lt;&gt;"","Rompido",IF(K283="","",IF(TODAY()&gt;K283,"Atrasado",IF(TODAY()=K283,"Hoje","Previsto")))))</f>
        <v/>
      </c>
      <c r="R283" s="6" t="str">
        <f aca="false">IF(OR(P283="",G283=""),"",IF(J283&lt;&gt;"Sim","Acompanhamento",IF(P283&gt;=G283,"Sim","Não")))</f>
        <v/>
      </c>
      <c r="S283" s="2"/>
      <c r="T283" s="2"/>
    </row>
    <row r="284" customFormat="false" ht="15" hidden="false" customHeight="false" outlineLevel="0" collapsed="false">
      <c r="A284" s="2"/>
      <c r="B284" s="2"/>
      <c r="C284" s="2"/>
      <c r="D284" s="3"/>
      <c r="E284" s="2"/>
      <c r="F284" s="2"/>
      <c r="G284" s="2"/>
      <c r="H284" s="3"/>
      <c r="I284" s="2"/>
      <c r="J284" s="2"/>
      <c r="K284" s="4" t="str">
        <f aca="false">IF(H284="","",H284+I284)</f>
        <v/>
      </c>
      <c r="L284" s="3"/>
      <c r="M284" s="2"/>
      <c r="N284" s="2"/>
      <c r="O284" s="2"/>
      <c r="P284" s="5" t="str">
        <f aca="false">IF(OR(O284="",M284=""),"",ROUND(O284*1000/(PI()*(M284/2)^2),1))</f>
        <v/>
      </c>
      <c r="Q284" s="6" t="str">
        <f aca="true">IF(A284="","",IF(L284&lt;&gt;"","Rompido",IF(K284="","",IF(TODAY()&gt;K284,"Atrasado",IF(TODAY()=K284,"Hoje","Previsto")))))</f>
        <v/>
      </c>
      <c r="R284" s="6" t="str">
        <f aca="false">IF(OR(P284="",G284=""),"",IF(J284&lt;&gt;"Sim","Acompanhamento",IF(P284&gt;=G284,"Sim","Não")))</f>
        <v/>
      </c>
      <c r="S284" s="2"/>
      <c r="T284" s="2"/>
    </row>
    <row r="285" customFormat="false" ht="15" hidden="false" customHeight="false" outlineLevel="0" collapsed="false">
      <c r="A285" s="2"/>
      <c r="B285" s="2"/>
      <c r="C285" s="2"/>
      <c r="D285" s="3"/>
      <c r="E285" s="2"/>
      <c r="F285" s="2"/>
      <c r="G285" s="2"/>
      <c r="H285" s="3"/>
      <c r="I285" s="2"/>
      <c r="J285" s="2"/>
      <c r="K285" s="4" t="str">
        <f aca="false">IF(H285="","",H285+I285)</f>
        <v/>
      </c>
      <c r="L285" s="3"/>
      <c r="M285" s="2"/>
      <c r="N285" s="2"/>
      <c r="O285" s="2"/>
      <c r="P285" s="5" t="str">
        <f aca="false">IF(OR(O285="",M285=""),"",ROUND(O285*1000/(PI()*(M285/2)^2),1))</f>
        <v/>
      </c>
      <c r="Q285" s="6" t="str">
        <f aca="true">IF(A285="","",IF(L285&lt;&gt;"","Rompido",IF(K285="","",IF(TODAY()&gt;K285,"Atrasado",IF(TODAY()=K285,"Hoje","Previsto")))))</f>
        <v/>
      </c>
      <c r="R285" s="6" t="str">
        <f aca="false">IF(OR(P285="",G285=""),"",IF(J285&lt;&gt;"Sim","Acompanhamento",IF(P285&gt;=G285,"Sim","Não")))</f>
        <v/>
      </c>
      <c r="S285" s="2"/>
      <c r="T285" s="2"/>
    </row>
    <row r="286" customFormat="false" ht="15" hidden="false" customHeight="false" outlineLevel="0" collapsed="false">
      <c r="A286" s="2"/>
      <c r="B286" s="2"/>
      <c r="C286" s="2"/>
      <c r="D286" s="3"/>
      <c r="E286" s="2"/>
      <c r="F286" s="2"/>
      <c r="G286" s="2"/>
      <c r="H286" s="3"/>
      <c r="I286" s="2"/>
      <c r="J286" s="2"/>
      <c r="K286" s="4" t="str">
        <f aca="false">IF(H286="","",H286+I286)</f>
        <v/>
      </c>
      <c r="L286" s="3"/>
      <c r="M286" s="2"/>
      <c r="N286" s="2"/>
      <c r="O286" s="2"/>
      <c r="P286" s="5" t="str">
        <f aca="false">IF(OR(O286="",M286=""),"",ROUND(O286*1000/(PI()*(M286/2)^2),1))</f>
        <v/>
      </c>
      <c r="Q286" s="6" t="str">
        <f aca="true">IF(A286="","",IF(L286&lt;&gt;"","Rompido",IF(K286="","",IF(TODAY()&gt;K286,"Atrasado",IF(TODAY()=K286,"Hoje","Previsto")))))</f>
        <v/>
      </c>
      <c r="R286" s="6" t="str">
        <f aca="false">IF(OR(P286="",G286=""),"",IF(J286&lt;&gt;"Sim","Acompanhamento",IF(P286&gt;=G286,"Sim","Não")))</f>
        <v/>
      </c>
      <c r="S286" s="2"/>
      <c r="T286" s="2"/>
    </row>
    <row r="287" customFormat="false" ht="15" hidden="false" customHeight="false" outlineLevel="0" collapsed="false">
      <c r="A287" s="2"/>
      <c r="B287" s="2"/>
      <c r="C287" s="2"/>
      <c r="D287" s="3"/>
      <c r="E287" s="2"/>
      <c r="F287" s="2"/>
      <c r="G287" s="2"/>
      <c r="H287" s="3"/>
      <c r="I287" s="2"/>
      <c r="J287" s="2"/>
      <c r="K287" s="4" t="str">
        <f aca="false">IF(H287="","",H287+I287)</f>
        <v/>
      </c>
      <c r="L287" s="3"/>
      <c r="M287" s="2"/>
      <c r="N287" s="2"/>
      <c r="O287" s="2"/>
      <c r="P287" s="5" t="str">
        <f aca="false">IF(OR(O287="",M287=""),"",ROUND(O287*1000/(PI()*(M287/2)^2),1))</f>
        <v/>
      </c>
      <c r="Q287" s="6" t="str">
        <f aca="true">IF(A287="","",IF(L287&lt;&gt;"","Rompido",IF(K287="","",IF(TODAY()&gt;K287,"Atrasado",IF(TODAY()=K287,"Hoje","Previsto")))))</f>
        <v/>
      </c>
      <c r="R287" s="6" t="str">
        <f aca="false">IF(OR(P287="",G287=""),"",IF(J287&lt;&gt;"Sim","Acompanhamento",IF(P287&gt;=G287,"Sim","Não")))</f>
        <v/>
      </c>
      <c r="S287" s="2"/>
      <c r="T287" s="2"/>
    </row>
    <row r="288" customFormat="false" ht="15" hidden="false" customHeight="false" outlineLevel="0" collapsed="false">
      <c r="A288" s="2"/>
      <c r="B288" s="2"/>
      <c r="C288" s="2"/>
      <c r="D288" s="3"/>
      <c r="E288" s="2"/>
      <c r="F288" s="2"/>
      <c r="G288" s="2"/>
      <c r="H288" s="3"/>
      <c r="I288" s="2"/>
      <c r="J288" s="2"/>
      <c r="K288" s="4" t="str">
        <f aca="false">IF(H288="","",H288+I288)</f>
        <v/>
      </c>
      <c r="L288" s="3"/>
      <c r="M288" s="2"/>
      <c r="N288" s="2"/>
      <c r="O288" s="2"/>
      <c r="P288" s="5" t="str">
        <f aca="false">IF(OR(O288="",M288=""),"",ROUND(O288*1000/(PI()*(M288/2)^2),1))</f>
        <v/>
      </c>
      <c r="Q288" s="6" t="str">
        <f aca="true">IF(A288="","",IF(L288&lt;&gt;"","Rompido",IF(K288="","",IF(TODAY()&gt;K288,"Atrasado",IF(TODAY()=K288,"Hoje","Previsto")))))</f>
        <v/>
      </c>
      <c r="R288" s="6" t="str">
        <f aca="false">IF(OR(P288="",G288=""),"",IF(J288&lt;&gt;"Sim","Acompanhamento",IF(P288&gt;=G288,"Sim","Não")))</f>
        <v/>
      </c>
      <c r="S288" s="2"/>
      <c r="T288" s="2"/>
    </row>
    <row r="289" customFormat="false" ht="15" hidden="false" customHeight="false" outlineLevel="0" collapsed="false">
      <c r="A289" s="2"/>
      <c r="B289" s="2"/>
      <c r="C289" s="2"/>
      <c r="D289" s="3"/>
      <c r="E289" s="2"/>
      <c r="F289" s="2"/>
      <c r="G289" s="2"/>
      <c r="H289" s="3"/>
      <c r="I289" s="2"/>
      <c r="J289" s="2"/>
      <c r="K289" s="4" t="str">
        <f aca="false">IF(H289="","",H289+I289)</f>
        <v/>
      </c>
      <c r="L289" s="3"/>
      <c r="M289" s="2"/>
      <c r="N289" s="2"/>
      <c r="O289" s="2"/>
      <c r="P289" s="5" t="str">
        <f aca="false">IF(OR(O289="",M289=""),"",ROUND(O289*1000/(PI()*(M289/2)^2),1))</f>
        <v/>
      </c>
      <c r="Q289" s="6" t="str">
        <f aca="true">IF(A289="","",IF(L289&lt;&gt;"","Rompido",IF(K289="","",IF(TODAY()&gt;K289,"Atrasado",IF(TODAY()=K289,"Hoje","Previsto")))))</f>
        <v/>
      </c>
      <c r="R289" s="6" t="str">
        <f aca="false">IF(OR(P289="",G289=""),"",IF(J289&lt;&gt;"Sim","Acompanhamento",IF(P289&gt;=G289,"Sim","Não")))</f>
        <v/>
      </c>
      <c r="S289" s="2"/>
      <c r="T289" s="2"/>
    </row>
    <row r="290" customFormat="false" ht="15" hidden="false" customHeight="false" outlineLevel="0" collapsed="false">
      <c r="A290" s="2"/>
      <c r="B290" s="2"/>
      <c r="C290" s="2"/>
      <c r="D290" s="3"/>
      <c r="E290" s="2"/>
      <c r="F290" s="2"/>
      <c r="G290" s="2"/>
      <c r="H290" s="3"/>
      <c r="I290" s="2"/>
      <c r="J290" s="2"/>
      <c r="K290" s="4" t="str">
        <f aca="false">IF(H290="","",H290+I290)</f>
        <v/>
      </c>
      <c r="L290" s="3"/>
      <c r="M290" s="2"/>
      <c r="N290" s="2"/>
      <c r="O290" s="2"/>
      <c r="P290" s="5" t="str">
        <f aca="false">IF(OR(O290="",M290=""),"",ROUND(O290*1000/(PI()*(M290/2)^2),1))</f>
        <v/>
      </c>
      <c r="Q290" s="6" t="str">
        <f aca="true">IF(A290="","",IF(L290&lt;&gt;"","Rompido",IF(K290="","",IF(TODAY()&gt;K290,"Atrasado",IF(TODAY()=K290,"Hoje","Previsto")))))</f>
        <v/>
      </c>
      <c r="R290" s="6" t="str">
        <f aca="false">IF(OR(P290="",G290=""),"",IF(J290&lt;&gt;"Sim","Acompanhamento",IF(P290&gt;=G290,"Sim","Não")))</f>
        <v/>
      </c>
      <c r="S290" s="2"/>
      <c r="T290" s="2"/>
    </row>
    <row r="291" customFormat="false" ht="15" hidden="false" customHeight="false" outlineLevel="0" collapsed="false">
      <c r="A291" s="2"/>
      <c r="B291" s="2"/>
      <c r="C291" s="2"/>
      <c r="D291" s="3"/>
      <c r="E291" s="2"/>
      <c r="F291" s="2"/>
      <c r="G291" s="2"/>
      <c r="H291" s="3"/>
      <c r="I291" s="2"/>
      <c r="J291" s="2"/>
      <c r="K291" s="4" t="str">
        <f aca="false">IF(H291="","",H291+I291)</f>
        <v/>
      </c>
      <c r="L291" s="3"/>
      <c r="M291" s="2"/>
      <c r="N291" s="2"/>
      <c r="O291" s="2"/>
      <c r="P291" s="5" t="str">
        <f aca="false">IF(OR(O291="",M291=""),"",ROUND(O291*1000/(PI()*(M291/2)^2),1))</f>
        <v/>
      </c>
      <c r="Q291" s="6" t="str">
        <f aca="true">IF(A291="","",IF(L291&lt;&gt;"","Rompido",IF(K291="","",IF(TODAY()&gt;K291,"Atrasado",IF(TODAY()=K291,"Hoje","Previsto")))))</f>
        <v/>
      </c>
      <c r="R291" s="6" t="str">
        <f aca="false">IF(OR(P291="",G291=""),"",IF(J291&lt;&gt;"Sim","Acompanhamento",IF(P291&gt;=G291,"Sim","Não")))</f>
        <v/>
      </c>
      <c r="S291" s="2"/>
      <c r="T291" s="2"/>
    </row>
    <row r="292" customFormat="false" ht="15" hidden="false" customHeight="false" outlineLevel="0" collapsed="false">
      <c r="A292" s="2"/>
      <c r="B292" s="2"/>
      <c r="C292" s="2"/>
      <c r="D292" s="3"/>
      <c r="E292" s="2"/>
      <c r="F292" s="2"/>
      <c r="G292" s="2"/>
      <c r="H292" s="3"/>
      <c r="I292" s="2"/>
      <c r="J292" s="2"/>
      <c r="K292" s="4" t="str">
        <f aca="false">IF(H292="","",H292+I292)</f>
        <v/>
      </c>
      <c r="L292" s="3"/>
      <c r="M292" s="2"/>
      <c r="N292" s="2"/>
      <c r="O292" s="2"/>
      <c r="P292" s="5" t="str">
        <f aca="false">IF(OR(O292="",M292=""),"",ROUND(O292*1000/(PI()*(M292/2)^2),1))</f>
        <v/>
      </c>
      <c r="Q292" s="6" t="str">
        <f aca="true">IF(A292="","",IF(L292&lt;&gt;"","Rompido",IF(K292="","",IF(TODAY()&gt;K292,"Atrasado",IF(TODAY()=K292,"Hoje","Previsto")))))</f>
        <v/>
      </c>
      <c r="R292" s="6" t="str">
        <f aca="false">IF(OR(P292="",G292=""),"",IF(J292&lt;&gt;"Sim","Acompanhamento",IF(P292&gt;=G292,"Sim","Não")))</f>
        <v/>
      </c>
      <c r="S292" s="2"/>
      <c r="T292" s="2"/>
    </row>
    <row r="293" customFormat="false" ht="15" hidden="false" customHeight="false" outlineLevel="0" collapsed="false">
      <c r="A293" s="2"/>
      <c r="B293" s="2"/>
      <c r="C293" s="2"/>
      <c r="D293" s="3"/>
      <c r="E293" s="2"/>
      <c r="F293" s="2"/>
      <c r="G293" s="2"/>
      <c r="H293" s="3"/>
      <c r="I293" s="2"/>
      <c r="J293" s="2"/>
      <c r="K293" s="4" t="str">
        <f aca="false">IF(H293="","",H293+I293)</f>
        <v/>
      </c>
      <c r="L293" s="3"/>
      <c r="M293" s="2"/>
      <c r="N293" s="2"/>
      <c r="O293" s="2"/>
      <c r="P293" s="5" t="str">
        <f aca="false">IF(OR(O293="",M293=""),"",ROUND(O293*1000/(PI()*(M293/2)^2),1))</f>
        <v/>
      </c>
      <c r="Q293" s="6" t="str">
        <f aca="true">IF(A293="","",IF(L293&lt;&gt;"","Rompido",IF(K293="","",IF(TODAY()&gt;K293,"Atrasado",IF(TODAY()=K293,"Hoje","Previsto")))))</f>
        <v/>
      </c>
      <c r="R293" s="6" t="str">
        <f aca="false">IF(OR(P293="",G293=""),"",IF(J293&lt;&gt;"Sim","Acompanhamento",IF(P293&gt;=G293,"Sim","Não")))</f>
        <v/>
      </c>
      <c r="S293" s="2"/>
      <c r="T293" s="2"/>
    </row>
    <row r="294" customFormat="false" ht="15" hidden="false" customHeight="false" outlineLevel="0" collapsed="false">
      <c r="A294" s="2"/>
      <c r="B294" s="2"/>
      <c r="C294" s="2"/>
      <c r="D294" s="3"/>
      <c r="E294" s="2"/>
      <c r="F294" s="2"/>
      <c r="G294" s="2"/>
      <c r="H294" s="3"/>
      <c r="I294" s="2"/>
      <c r="J294" s="2"/>
      <c r="K294" s="4" t="str">
        <f aca="false">IF(H294="","",H294+I294)</f>
        <v/>
      </c>
      <c r="L294" s="3"/>
      <c r="M294" s="2"/>
      <c r="N294" s="2"/>
      <c r="O294" s="2"/>
      <c r="P294" s="5" t="str">
        <f aca="false">IF(OR(O294="",M294=""),"",ROUND(O294*1000/(PI()*(M294/2)^2),1))</f>
        <v/>
      </c>
      <c r="Q294" s="6" t="str">
        <f aca="true">IF(A294="","",IF(L294&lt;&gt;"","Rompido",IF(K294="","",IF(TODAY()&gt;K294,"Atrasado",IF(TODAY()=K294,"Hoje","Previsto")))))</f>
        <v/>
      </c>
      <c r="R294" s="6" t="str">
        <f aca="false">IF(OR(P294="",G294=""),"",IF(J294&lt;&gt;"Sim","Acompanhamento",IF(P294&gt;=G294,"Sim","Não")))</f>
        <v/>
      </c>
      <c r="S294" s="2"/>
      <c r="T294" s="2"/>
    </row>
    <row r="295" customFormat="false" ht="15" hidden="false" customHeight="false" outlineLevel="0" collapsed="false">
      <c r="A295" s="2"/>
      <c r="B295" s="2"/>
      <c r="C295" s="2"/>
      <c r="D295" s="3"/>
      <c r="E295" s="2"/>
      <c r="F295" s="2"/>
      <c r="G295" s="2"/>
      <c r="H295" s="3"/>
      <c r="I295" s="2"/>
      <c r="J295" s="2"/>
      <c r="K295" s="4" t="str">
        <f aca="false">IF(H295="","",H295+I295)</f>
        <v/>
      </c>
      <c r="L295" s="3"/>
      <c r="M295" s="2"/>
      <c r="N295" s="2"/>
      <c r="O295" s="2"/>
      <c r="P295" s="5" t="str">
        <f aca="false">IF(OR(O295="",M295=""),"",ROUND(O295*1000/(PI()*(M295/2)^2),1))</f>
        <v/>
      </c>
      <c r="Q295" s="6" t="str">
        <f aca="true">IF(A295="","",IF(L295&lt;&gt;"","Rompido",IF(K295="","",IF(TODAY()&gt;K295,"Atrasado",IF(TODAY()=K295,"Hoje","Previsto")))))</f>
        <v/>
      </c>
      <c r="R295" s="6" t="str">
        <f aca="false">IF(OR(P295="",G295=""),"",IF(J295&lt;&gt;"Sim","Acompanhamento",IF(P295&gt;=G295,"Sim","Não")))</f>
        <v/>
      </c>
      <c r="S295" s="2"/>
      <c r="T295" s="2"/>
    </row>
    <row r="296" customFormat="false" ht="15" hidden="false" customHeight="false" outlineLevel="0" collapsed="false">
      <c r="A296" s="2"/>
      <c r="B296" s="2"/>
      <c r="C296" s="2"/>
      <c r="D296" s="3"/>
      <c r="E296" s="2"/>
      <c r="F296" s="2"/>
      <c r="G296" s="2"/>
      <c r="H296" s="3"/>
      <c r="I296" s="2"/>
      <c r="J296" s="2"/>
      <c r="K296" s="4" t="str">
        <f aca="false">IF(H296="","",H296+I296)</f>
        <v/>
      </c>
      <c r="L296" s="3"/>
      <c r="M296" s="2"/>
      <c r="N296" s="2"/>
      <c r="O296" s="2"/>
      <c r="P296" s="5" t="str">
        <f aca="false">IF(OR(O296="",M296=""),"",ROUND(O296*1000/(PI()*(M296/2)^2),1))</f>
        <v/>
      </c>
      <c r="Q296" s="6" t="str">
        <f aca="true">IF(A296="","",IF(L296&lt;&gt;"","Rompido",IF(K296="","",IF(TODAY()&gt;K296,"Atrasado",IF(TODAY()=K296,"Hoje","Previsto")))))</f>
        <v/>
      </c>
      <c r="R296" s="6" t="str">
        <f aca="false">IF(OR(P296="",G296=""),"",IF(J296&lt;&gt;"Sim","Acompanhamento",IF(P296&gt;=G296,"Sim","Não")))</f>
        <v/>
      </c>
      <c r="S296" s="2"/>
      <c r="T296" s="2"/>
    </row>
    <row r="297" customFormat="false" ht="15" hidden="false" customHeight="false" outlineLevel="0" collapsed="false">
      <c r="A297" s="2"/>
      <c r="B297" s="2"/>
      <c r="C297" s="2"/>
      <c r="D297" s="3"/>
      <c r="E297" s="2"/>
      <c r="F297" s="2"/>
      <c r="G297" s="2"/>
      <c r="H297" s="3"/>
      <c r="I297" s="2"/>
      <c r="J297" s="2"/>
      <c r="K297" s="4" t="str">
        <f aca="false">IF(H297="","",H297+I297)</f>
        <v/>
      </c>
      <c r="L297" s="3"/>
      <c r="M297" s="2"/>
      <c r="N297" s="2"/>
      <c r="O297" s="2"/>
      <c r="P297" s="5" t="str">
        <f aca="false">IF(OR(O297="",M297=""),"",ROUND(O297*1000/(PI()*(M297/2)^2),1))</f>
        <v/>
      </c>
      <c r="Q297" s="6" t="str">
        <f aca="true">IF(A297="","",IF(L297&lt;&gt;"","Rompido",IF(K297="","",IF(TODAY()&gt;K297,"Atrasado",IF(TODAY()=K297,"Hoje","Previsto")))))</f>
        <v/>
      </c>
      <c r="R297" s="6" t="str">
        <f aca="false">IF(OR(P297="",G297=""),"",IF(J297&lt;&gt;"Sim","Acompanhamento",IF(P297&gt;=G297,"Sim","Não")))</f>
        <v/>
      </c>
      <c r="S297" s="2"/>
      <c r="T297" s="2"/>
    </row>
    <row r="298" customFormat="false" ht="15" hidden="false" customHeight="false" outlineLevel="0" collapsed="false">
      <c r="A298" s="2"/>
      <c r="B298" s="2"/>
      <c r="C298" s="2"/>
      <c r="D298" s="3"/>
      <c r="E298" s="2"/>
      <c r="F298" s="2"/>
      <c r="G298" s="2"/>
      <c r="H298" s="3"/>
      <c r="I298" s="2"/>
      <c r="J298" s="2"/>
      <c r="K298" s="4" t="str">
        <f aca="false">IF(H298="","",H298+I298)</f>
        <v/>
      </c>
      <c r="L298" s="3"/>
      <c r="M298" s="2"/>
      <c r="N298" s="2"/>
      <c r="O298" s="2"/>
      <c r="P298" s="5" t="str">
        <f aca="false">IF(OR(O298="",M298=""),"",ROUND(O298*1000/(PI()*(M298/2)^2),1))</f>
        <v/>
      </c>
      <c r="Q298" s="6" t="str">
        <f aca="true">IF(A298="","",IF(L298&lt;&gt;"","Rompido",IF(K298="","",IF(TODAY()&gt;K298,"Atrasado",IF(TODAY()=K298,"Hoje","Previsto")))))</f>
        <v/>
      </c>
      <c r="R298" s="6" t="str">
        <f aca="false">IF(OR(P298="",G298=""),"",IF(J298&lt;&gt;"Sim","Acompanhamento",IF(P298&gt;=G298,"Sim","Não")))</f>
        <v/>
      </c>
      <c r="S298" s="2"/>
      <c r="T298" s="2"/>
    </row>
    <row r="299" customFormat="false" ht="15" hidden="false" customHeight="false" outlineLevel="0" collapsed="false">
      <c r="A299" s="2"/>
      <c r="B299" s="2"/>
      <c r="C299" s="2"/>
      <c r="D299" s="3"/>
      <c r="E299" s="2"/>
      <c r="F299" s="2"/>
      <c r="G299" s="2"/>
      <c r="H299" s="3"/>
      <c r="I299" s="2"/>
      <c r="J299" s="2"/>
      <c r="K299" s="4" t="str">
        <f aca="false">IF(H299="","",H299+I299)</f>
        <v/>
      </c>
      <c r="L299" s="3"/>
      <c r="M299" s="2"/>
      <c r="N299" s="2"/>
      <c r="O299" s="2"/>
      <c r="P299" s="5" t="str">
        <f aca="false">IF(OR(O299="",M299=""),"",ROUND(O299*1000/(PI()*(M299/2)^2),1))</f>
        <v/>
      </c>
      <c r="Q299" s="6" t="str">
        <f aca="true">IF(A299="","",IF(L299&lt;&gt;"","Rompido",IF(K299="","",IF(TODAY()&gt;K299,"Atrasado",IF(TODAY()=K299,"Hoje","Previsto")))))</f>
        <v/>
      </c>
      <c r="R299" s="6" t="str">
        <f aca="false">IF(OR(P299="",G299=""),"",IF(J299&lt;&gt;"Sim","Acompanhamento",IF(P299&gt;=G299,"Sim","Não")))</f>
        <v/>
      </c>
      <c r="S299" s="2"/>
      <c r="T299" s="2"/>
    </row>
    <row r="300" customFormat="false" ht="15" hidden="false" customHeight="false" outlineLevel="0" collapsed="false">
      <c r="A300" s="2"/>
      <c r="B300" s="2"/>
      <c r="C300" s="2"/>
      <c r="D300" s="3"/>
      <c r="E300" s="2"/>
      <c r="F300" s="2"/>
      <c r="G300" s="2"/>
      <c r="H300" s="3"/>
      <c r="I300" s="2"/>
      <c r="J300" s="2"/>
      <c r="K300" s="4" t="str">
        <f aca="false">IF(H300="","",H300+I300)</f>
        <v/>
      </c>
      <c r="L300" s="3"/>
      <c r="M300" s="2"/>
      <c r="N300" s="2"/>
      <c r="O300" s="2"/>
      <c r="P300" s="5" t="str">
        <f aca="false">IF(OR(O300="",M300=""),"",ROUND(O300*1000/(PI()*(M300/2)^2),1))</f>
        <v/>
      </c>
      <c r="Q300" s="6" t="str">
        <f aca="true">IF(A300="","",IF(L300&lt;&gt;"","Rompido",IF(K300="","",IF(TODAY()&gt;K300,"Atrasado",IF(TODAY()=K300,"Hoje","Previsto")))))</f>
        <v/>
      </c>
      <c r="R300" s="6" t="str">
        <f aca="false">IF(OR(P300="",G300=""),"",IF(J300&lt;&gt;"Sim","Acompanhamento",IF(P300&gt;=G300,"Sim","Não")))</f>
        <v/>
      </c>
      <c r="S300" s="2"/>
      <c r="T300" s="2"/>
    </row>
    <row r="301" customFormat="false" ht="15" hidden="false" customHeight="false" outlineLevel="0" collapsed="false">
      <c r="A301" s="2"/>
      <c r="B301" s="2"/>
      <c r="C301" s="2"/>
      <c r="D301" s="3"/>
      <c r="E301" s="2"/>
      <c r="F301" s="2"/>
      <c r="G301" s="2"/>
      <c r="H301" s="3"/>
      <c r="I301" s="2"/>
      <c r="J301" s="2"/>
      <c r="K301" s="4" t="str">
        <f aca="false">IF(H301="","",H301+I301)</f>
        <v/>
      </c>
      <c r="L301" s="3"/>
      <c r="M301" s="2"/>
      <c r="N301" s="2"/>
      <c r="O301" s="2"/>
      <c r="P301" s="5" t="str">
        <f aca="false">IF(OR(O301="",M301=""),"",ROUND(O301*1000/(PI()*(M301/2)^2),1))</f>
        <v/>
      </c>
      <c r="Q301" s="6" t="str">
        <f aca="true">IF(A301="","",IF(L301&lt;&gt;"","Rompido",IF(K301="","",IF(TODAY()&gt;K301,"Atrasado",IF(TODAY()=K301,"Hoje","Previsto")))))</f>
        <v/>
      </c>
      <c r="R301" s="6" t="str">
        <f aca="false">IF(OR(P301="",G301=""),"",IF(J301&lt;&gt;"Sim","Acompanhamento",IF(P301&gt;=G301,"Sim","Não")))</f>
        <v/>
      </c>
      <c r="S301" s="2"/>
      <c r="T301" s="2"/>
    </row>
    <row r="302" customFormat="false" ht="15" hidden="false" customHeight="false" outlineLevel="0" collapsed="false">
      <c r="A302" s="2"/>
      <c r="B302" s="2"/>
      <c r="C302" s="2"/>
      <c r="D302" s="3"/>
      <c r="E302" s="2"/>
      <c r="F302" s="2"/>
      <c r="G302" s="2"/>
      <c r="H302" s="3"/>
      <c r="I302" s="2"/>
      <c r="J302" s="2"/>
      <c r="K302" s="4" t="str">
        <f aca="false">IF(H302="","",H302+I302)</f>
        <v/>
      </c>
      <c r="L302" s="3"/>
      <c r="M302" s="2"/>
      <c r="N302" s="2"/>
      <c r="O302" s="2"/>
      <c r="P302" s="5" t="str">
        <f aca="false">IF(OR(O302="",M302=""),"",ROUND(O302*1000/(PI()*(M302/2)^2),1))</f>
        <v/>
      </c>
      <c r="Q302" s="6" t="str">
        <f aca="true">IF(A302="","",IF(L302&lt;&gt;"","Rompido",IF(K302="","",IF(TODAY()&gt;K302,"Atrasado",IF(TODAY()=K302,"Hoje","Previsto")))))</f>
        <v/>
      </c>
      <c r="R302" s="6" t="str">
        <f aca="false">IF(OR(P302="",G302=""),"",IF(J302&lt;&gt;"Sim","Acompanhamento",IF(P302&gt;=G302,"Sim","Não")))</f>
        <v/>
      </c>
      <c r="S302" s="2"/>
      <c r="T302" s="2"/>
    </row>
    <row r="303" customFormat="false" ht="15" hidden="false" customHeight="false" outlineLevel="0" collapsed="false">
      <c r="A303" s="2"/>
      <c r="B303" s="2"/>
      <c r="C303" s="2"/>
      <c r="D303" s="3"/>
      <c r="E303" s="2"/>
      <c r="F303" s="2"/>
      <c r="G303" s="2"/>
      <c r="H303" s="3"/>
      <c r="I303" s="2"/>
      <c r="J303" s="2"/>
      <c r="K303" s="4" t="str">
        <f aca="false">IF(H303="","",H303+I303)</f>
        <v/>
      </c>
      <c r="L303" s="3"/>
      <c r="M303" s="2"/>
      <c r="N303" s="2"/>
      <c r="O303" s="2"/>
      <c r="P303" s="5" t="str">
        <f aca="false">IF(OR(O303="",M303=""),"",ROUND(O303*1000/(PI()*(M303/2)^2),1))</f>
        <v/>
      </c>
      <c r="Q303" s="6" t="str">
        <f aca="true">IF(A303="","",IF(L303&lt;&gt;"","Rompido",IF(K303="","",IF(TODAY()&gt;K303,"Atrasado",IF(TODAY()=K303,"Hoje","Previsto")))))</f>
        <v/>
      </c>
      <c r="R303" s="6" t="str">
        <f aca="false">IF(OR(P303="",G303=""),"",IF(J303&lt;&gt;"Sim","Acompanhamento",IF(P303&gt;=G303,"Sim","Não")))</f>
        <v/>
      </c>
      <c r="S303" s="2"/>
      <c r="T303" s="2"/>
    </row>
    <row r="304" customFormat="false" ht="15" hidden="false" customHeight="false" outlineLevel="0" collapsed="false">
      <c r="A304" s="2"/>
      <c r="B304" s="2"/>
      <c r="C304" s="2"/>
      <c r="D304" s="3"/>
      <c r="E304" s="2"/>
      <c r="F304" s="2"/>
      <c r="G304" s="2"/>
      <c r="H304" s="3"/>
      <c r="I304" s="2"/>
      <c r="J304" s="2"/>
      <c r="K304" s="4" t="str">
        <f aca="false">IF(H304="","",H304+I304)</f>
        <v/>
      </c>
      <c r="L304" s="3"/>
      <c r="M304" s="2"/>
      <c r="N304" s="2"/>
      <c r="O304" s="2"/>
      <c r="P304" s="5" t="str">
        <f aca="false">IF(OR(O304="",M304=""),"",ROUND(O304*1000/(PI()*(M304/2)^2),1))</f>
        <v/>
      </c>
      <c r="Q304" s="6" t="str">
        <f aca="true">IF(A304="","",IF(L304&lt;&gt;"","Rompido",IF(K304="","",IF(TODAY()&gt;K304,"Atrasado",IF(TODAY()=K304,"Hoje","Previsto")))))</f>
        <v/>
      </c>
      <c r="R304" s="6" t="str">
        <f aca="false">IF(OR(P304="",G304=""),"",IF(J304&lt;&gt;"Sim","Acompanhamento",IF(P304&gt;=G304,"Sim","Não")))</f>
        <v/>
      </c>
      <c r="S304" s="2"/>
      <c r="T304" s="2"/>
    </row>
    <row r="305" customFormat="false" ht="15" hidden="false" customHeight="false" outlineLevel="0" collapsed="false">
      <c r="A305" s="2"/>
      <c r="B305" s="2"/>
      <c r="C305" s="2"/>
      <c r="D305" s="3"/>
      <c r="E305" s="2"/>
      <c r="F305" s="2"/>
      <c r="G305" s="2"/>
      <c r="H305" s="3"/>
      <c r="I305" s="2"/>
      <c r="J305" s="2"/>
      <c r="K305" s="4" t="str">
        <f aca="false">IF(H305="","",H305+I305)</f>
        <v/>
      </c>
      <c r="L305" s="3"/>
      <c r="M305" s="2"/>
      <c r="N305" s="2"/>
      <c r="O305" s="2"/>
      <c r="P305" s="5" t="str">
        <f aca="false">IF(OR(O305="",M305=""),"",ROUND(O305*1000/(PI()*(M305/2)^2),1))</f>
        <v/>
      </c>
      <c r="Q305" s="6" t="str">
        <f aca="true">IF(A305="","",IF(L305&lt;&gt;"","Rompido",IF(K305="","",IF(TODAY()&gt;K305,"Atrasado",IF(TODAY()=K305,"Hoje","Previsto")))))</f>
        <v/>
      </c>
      <c r="R305" s="6" t="str">
        <f aca="false">IF(OR(P305="",G305=""),"",IF(J305&lt;&gt;"Sim","Acompanhamento",IF(P305&gt;=G305,"Sim","Não")))</f>
        <v/>
      </c>
      <c r="S305" s="2"/>
      <c r="T305" s="2"/>
    </row>
    <row r="306" customFormat="false" ht="15" hidden="false" customHeight="false" outlineLevel="0" collapsed="false">
      <c r="A306" s="2"/>
      <c r="B306" s="2"/>
      <c r="C306" s="2"/>
      <c r="D306" s="3"/>
      <c r="E306" s="2"/>
      <c r="F306" s="2"/>
      <c r="G306" s="2"/>
      <c r="H306" s="3"/>
      <c r="I306" s="2"/>
      <c r="J306" s="2"/>
      <c r="K306" s="4" t="str">
        <f aca="false">IF(H306="","",H306+I306)</f>
        <v/>
      </c>
      <c r="L306" s="3"/>
      <c r="M306" s="2"/>
      <c r="N306" s="2"/>
      <c r="O306" s="2"/>
      <c r="P306" s="5" t="str">
        <f aca="false">IF(OR(O306="",M306=""),"",ROUND(O306*1000/(PI()*(M306/2)^2),1))</f>
        <v/>
      </c>
      <c r="Q306" s="6" t="str">
        <f aca="true">IF(A306="","",IF(L306&lt;&gt;"","Rompido",IF(K306="","",IF(TODAY()&gt;K306,"Atrasado",IF(TODAY()=K306,"Hoje","Previsto")))))</f>
        <v/>
      </c>
      <c r="R306" s="6" t="str">
        <f aca="false">IF(OR(P306="",G306=""),"",IF(J306&lt;&gt;"Sim","Acompanhamento",IF(P306&gt;=G306,"Sim","Não")))</f>
        <v/>
      </c>
      <c r="S306" s="2"/>
      <c r="T306" s="2"/>
    </row>
    <row r="307" customFormat="false" ht="15" hidden="false" customHeight="false" outlineLevel="0" collapsed="false">
      <c r="A307" s="2"/>
      <c r="B307" s="2"/>
      <c r="C307" s="2"/>
      <c r="D307" s="3"/>
      <c r="E307" s="2"/>
      <c r="F307" s="2"/>
      <c r="G307" s="2"/>
      <c r="H307" s="3"/>
      <c r="I307" s="2"/>
      <c r="J307" s="2"/>
      <c r="K307" s="4" t="str">
        <f aca="false">IF(H307="","",H307+I307)</f>
        <v/>
      </c>
      <c r="L307" s="3"/>
      <c r="M307" s="2"/>
      <c r="N307" s="2"/>
      <c r="O307" s="2"/>
      <c r="P307" s="5" t="str">
        <f aca="false">IF(OR(O307="",M307=""),"",ROUND(O307*1000/(PI()*(M307/2)^2),1))</f>
        <v/>
      </c>
      <c r="Q307" s="6" t="str">
        <f aca="true">IF(A307="","",IF(L307&lt;&gt;"","Rompido",IF(K307="","",IF(TODAY()&gt;K307,"Atrasado",IF(TODAY()=K307,"Hoje","Previsto")))))</f>
        <v/>
      </c>
      <c r="R307" s="6" t="str">
        <f aca="false">IF(OR(P307="",G307=""),"",IF(J307&lt;&gt;"Sim","Acompanhamento",IF(P307&gt;=G307,"Sim","Não")))</f>
        <v/>
      </c>
      <c r="S307" s="2"/>
      <c r="T307" s="2"/>
    </row>
    <row r="308" customFormat="false" ht="15" hidden="false" customHeight="false" outlineLevel="0" collapsed="false">
      <c r="A308" s="2"/>
      <c r="B308" s="2"/>
      <c r="C308" s="2"/>
      <c r="D308" s="3"/>
      <c r="E308" s="2"/>
      <c r="F308" s="2"/>
      <c r="G308" s="2"/>
      <c r="H308" s="3"/>
      <c r="I308" s="2"/>
      <c r="J308" s="2"/>
      <c r="K308" s="4" t="str">
        <f aca="false">IF(H308="","",H308+I308)</f>
        <v/>
      </c>
      <c r="L308" s="3"/>
      <c r="M308" s="2"/>
      <c r="N308" s="2"/>
      <c r="O308" s="2"/>
      <c r="P308" s="5" t="str">
        <f aca="false">IF(OR(O308="",M308=""),"",ROUND(O308*1000/(PI()*(M308/2)^2),1))</f>
        <v/>
      </c>
      <c r="Q308" s="6" t="str">
        <f aca="true">IF(A308="","",IF(L308&lt;&gt;"","Rompido",IF(K308="","",IF(TODAY()&gt;K308,"Atrasado",IF(TODAY()=K308,"Hoje","Previsto")))))</f>
        <v/>
      </c>
      <c r="R308" s="6" t="str">
        <f aca="false">IF(OR(P308="",G308=""),"",IF(J308&lt;&gt;"Sim","Acompanhamento",IF(P308&gt;=G308,"Sim","Não")))</f>
        <v/>
      </c>
      <c r="S308" s="2"/>
      <c r="T308" s="2"/>
    </row>
    <row r="309" customFormat="false" ht="15" hidden="false" customHeight="false" outlineLevel="0" collapsed="false">
      <c r="A309" s="2"/>
      <c r="B309" s="2"/>
      <c r="C309" s="2"/>
      <c r="D309" s="3"/>
      <c r="E309" s="2"/>
      <c r="F309" s="2"/>
      <c r="G309" s="2"/>
      <c r="H309" s="3"/>
      <c r="I309" s="2"/>
      <c r="J309" s="2"/>
      <c r="K309" s="4" t="str">
        <f aca="false">IF(H309="","",H309+I309)</f>
        <v/>
      </c>
      <c r="L309" s="3"/>
      <c r="M309" s="2"/>
      <c r="N309" s="2"/>
      <c r="O309" s="2"/>
      <c r="P309" s="5" t="str">
        <f aca="false">IF(OR(O309="",M309=""),"",ROUND(O309*1000/(PI()*(M309/2)^2),1))</f>
        <v/>
      </c>
      <c r="Q309" s="6" t="str">
        <f aca="true">IF(A309="","",IF(L309&lt;&gt;"","Rompido",IF(K309="","",IF(TODAY()&gt;K309,"Atrasado",IF(TODAY()=K309,"Hoje","Previsto")))))</f>
        <v/>
      </c>
      <c r="R309" s="6" t="str">
        <f aca="false">IF(OR(P309="",G309=""),"",IF(J309&lt;&gt;"Sim","Acompanhamento",IF(P309&gt;=G309,"Sim","Não")))</f>
        <v/>
      </c>
      <c r="S309" s="2"/>
      <c r="T309" s="2"/>
    </row>
    <row r="310" customFormat="false" ht="15" hidden="false" customHeight="false" outlineLevel="0" collapsed="false">
      <c r="A310" s="2"/>
      <c r="B310" s="2"/>
      <c r="C310" s="2"/>
      <c r="D310" s="3"/>
      <c r="E310" s="2"/>
      <c r="F310" s="2"/>
      <c r="G310" s="2"/>
      <c r="H310" s="3"/>
      <c r="I310" s="2"/>
      <c r="J310" s="2"/>
      <c r="K310" s="4" t="str">
        <f aca="false">IF(H310="","",H310+I310)</f>
        <v/>
      </c>
      <c r="L310" s="3"/>
      <c r="M310" s="2"/>
      <c r="N310" s="2"/>
      <c r="O310" s="2"/>
      <c r="P310" s="5" t="str">
        <f aca="false">IF(OR(O310="",M310=""),"",ROUND(O310*1000/(PI()*(M310/2)^2),1))</f>
        <v/>
      </c>
      <c r="Q310" s="6" t="str">
        <f aca="true">IF(A310="","",IF(L310&lt;&gt;"","Rompido",IF(K310="","",IF(TODAY()&gt;K310,"Atrasado",IF(TODAY()=K310,"Hoje","Previsto")))))</f>
        <v/>
      </c>
      <c r="R310" s="6" t="str">
        <f aca="false">IF(OR(P310="",G310=""),"",IF(J310&lt;&gt;"Sim","Acompanhamento",IF(P310&gt;=G310,"Sim","Não")))</f>
        <v/>
      </c>
      <c r="S310" s="2"/>
      <c r="T310" s="2"/>
    </row>
    <row r="311" customFormat="false" ht="15" hidden="false" customHeight="false" outlineLevel="0" collapsed="false">
      <c r="A311" s="2"/>
      <c r="B311" s="2"/>
      <c r="C311" s="2"/>
      <c r="D311" s="3"/>
      <c r="E311" s="2"/>
      <c r="F311" s="2"/>
      <c r="G311" s="2"/>
      <c r="H311" s="3"/>
      <c r="I311" s="2"/>
      <c r="J311" s="2"/>
      <c r="K311" s="4" t="str">
        <f aca="false">IF(H311="","",H311+I311)</f>
        <v/>
      </c>
      <c r="L311" s="3"/>
      <c r="M311" s="2"/>
      <c r="N311" s="2"/>
      <c r="O311" s="2"/>
      <c r="P311" s="5" t="str">
        <f aca="false">IF(OR(O311="",M311=""),"",ROUND(O311*1000/(PI()*(M311/2)^2),1))</f>
        <v/>
      </c>
      <c r="Q311" s="6" t="str">
        <f aca="true">IF(A311="","",IF(L311&lt;&gt;"","Rompido",IF(K311="","",IF(TODAY()&gt;K311,"Atrasado",IF(TODAY()=K311,"Hoje","Previsto")))))</f>
        <v/>
      </c>
      <c r="R311" s="6" t="str">
        <f aca="false">IF(OR(P311="",G311=""),"",IF(J311&lt;&gt;"Sim","Acompanhamento",IF(P311&gt;=G311,"Sim","Não")))</f>
        <v/>
      </c>
      <c r="S311" s="2"/>
      <c r="T311" s="2"/>
    </row>
    <row r="312" customFormat="false" ht="15" hidden="false" customHeight="false" outlineLevel="0" collapsed="false">
      <c r="A312" s="2"/>
      <c r="B312" s="2"/>
      <c r="C312" s="2"/>
      <c r="D312" s="3"/>
      <c r="E312" s="2"/>
      <c r="F312" s="2"/>
      <c r="G312" s="2"/>
      <c r="H312" s="3"/>
      <c r="I312" s="2"/>
      <c r="J312" s="2"/>
      <c r="K312" s="4" t="str">
        <f aca="false">IF(H312="","",H312+I312)</f>
        <v/>
      </c>
      <c r="L312" s="3"/>
      <c r="M312" s="2"/>
      <c r="N312" s="2"/>
      <c r="O312" s="2"/>
      <c r="P312" s="5" t="str">
        <f aca="false">IF(OR(O312="",M312=""),"",ROUND(O312*1000/(PI()*(M312/2)^2),1))</f>
        <v/>
      </c>
      <c r="Q312" s="6" t="str">
        <f aca="true">IF(A312="","",IF(L312&lt;&gt;"","Rompido",IF(K312="","",IF(TODAY()&gt;K312,"Atrasado",IF(TODAY()=K312,"Hoje","Previsto")))))</f>
        <v/>
      </c>
      <c r="R312" s="6" t="str">
        <f aca="false">IF(OR(P312="",G312=""),"",IF(J312&lt;&gt;"Sim","Acompanhamento",IF(P312&gt;=G312,"Sim","Não")))</f>
        <v/>
      </c>
      <c r="S312" s="2"/>
      <c r="T312" s="2"/>
    </row>
    <row r="313" customFormat="false" ht="15" hidden="false" customHeight="false" outlineLevel="0" collapsed="false">
      <c r="A313" s="2"/>
      <c r="B313" s="2"/>
      <c r="C313" s="2"/>
      <c r="D313" s="3"/>
      <c r="E313" s="2"/>
      <c r="F313" s="2"/>
      <c r="G313" s="2"/>
      <c r="H313" s="3"/>
      <c r="I313" s="2"/>
      <c r="J313" s="2"/>
      <c r="K313" s="4" t="str">
        <f aca="false">IF(H313="","",H313+I313)</f>
        <v/>
      </c>
      <c r="L313" s="3"/>
      <c r="M313" s="2"/>
      <c r="N313" s="2"/>
      <c r="O313" s="2"/>
      <c r="P313" s="5" t="str">
        <f aca="false">IF(OR(O313="",M313=""),"",ROUND(O313*1000/(PI()*(M313/2)^2),1))</f>
        <v/>
      </c>
      <c r="Q313" s="6" t="str">
        <f aca="true">IF(A313="","",IF(L313&lt;&gt;"","Rompido",IF(K313="","",IF(TODAY()&gt;K313,"Atrasado",IF(TODAY()=K313,"Hoje","Previsto")))))</f>
        <v/>
      </c>
      <c r="R313" s="6" t="str">
        <f aca="false">IF(OR(P313="",G313=""),"",IF(J313&lt;&gt;"Sim","Acompanhamento",IF(P313&gt;=G313,"Sim","Não")))</f>
        <v/>
      </c>
      <c r="S313" s="2"/>
      <c r="T313" s="2"/>
    </row>
    <row r="314" customFormat="false" ht="15" hidden="false" customHeight="false" outlineLevel="0" collapsed="false">
      <c r="A314" s="2"/>
      <c r="B314" s="2"/>
      <c r="C314" s="2"/>
      <c r="D314" s="3"/>
      <c r="E314" s="2"/>
      <c r="F314" s="2"/>
      <c r="G314" s="2"/>
      <c r="H314" s="3"/>
      <c r="I314" s="2"/>
      <c r="J314" s="2"/>
      <c r="K314" s="4" t="str">
        <f aca="false">IF(H314="","",H314+I314)</f>
        <v/>
      </c>
      <c r="L314" s="3"/>
      <c r="M314" s="2"/>
      <c r="N314" s="2"/>
      <c r="O314" s="2"/>
      <c r="P314" s="5" t="str">
        <f aca="false">IF(OR(O314="",M314=""),"",ROUND(O314*1000/(PI()*(M314/2)^2),1))</f>
        <v/>
      </c>
      <c r="Q314" s="6" t="str">
        <f aca="true">IF(A314="","",IF(L314&lt;&gt;"","Rompido",IF(K314="","",IF(TODAY()&gt;K314,"Atrasado",IF(TODAY()=K314,"Hoje","Previsto")))))</f>
        <v/>
      </c>
      <c r="R314" s="6" t="str">
        <f aca="false">IF(OR(P314="",G314=""),"",IF(J314&lt;&gt;"Sim","Acompanhamento",IF(P314&gt;=G314,"Sim","Não")))</f>
        <v/>
      </c>
      <c r="S314" s="2"/>
      <c r="T314" s="2"/>
    </row>
    <row r="315" customFormat="false" ht="15" hidden="false" customHeight="false" outlineLevel="0" collapsed="false">
      <c r="A315" s="2"/>
      <c r="B315" s="2"/>
      <c r="C315" s="2"/>
      <c r="D315" s="3"/>
      <c r="E315" s="2"/>
      <c r="F315" s="2"/>
      <c r="G315" s="2"/>
      <c r="H315" s="3"/>
      <c r="I315" s="2"/>
      <c r="J315" s="2"/>
      <c r="K315" s="4" t="str">
        <f aca="false">IF(H315="","",H315+I315)</f>
        <v/>
      </c>
      <c r="L315" s="3"/>
      <c r="M315" s="2"/>
      <c r="N315" s="2"/>
      <c r="O315" s="2"/>
      <c r="P315" s="5" t="str">
        <f aca="false">IF(OR(O315="",M315=""),"",ROUND(O315*1000/(PI()*(M315/2)^2),1))</f>
        <v/>
      </c>
      <c r="Q315" s="6" t="str">
        <f aca="true">IF(A315="","",IF(L315&lt;&gt;"","Rompido",IF(K315="","",IF(TODAY()&gt;K315,"Atrasado",IF(TODAY()=K315,"Hoje","Previsto")))))</f>
        <v/>
      </c>
      <c r="R315" s="6" t="str">
        <f aca="false">IF(OR(P315="",G315=""),"",IF(J315&lt;&gt;"Sim","Acompanhamento",IF(P315&gt;=G315,"Sim","Não")))</f>
        <v/>
      </c>
      <c r="S315" s="2"/>
      <c r="T315" s="2"/>
    </row>
    <row r="316" customFormat="false" ht="15" hidden="false" customHeight="false" outlineLevel="0" collapsed="false">
      <c r="A316" s="2"/>
      <c r="B316" s="2"/>
      <c r="C316" s="2"/>
      <c r="D316" s="3"/>
      <c r="E316" s="2"/>
      <c r="F316" s="2"/>
      <c r="G316" s="2"/>
      <c r="H316" s="3"/>
      <c r="I316" s="2"/>
      <c r="J316" s="2"/>
      <c r="K316" s="4" t="str">
        <f aca="false">IF(H316="","",H316+I316)</f>
        <v/>
      </c>
      <c r="L316" s="3"/>
      <c r="M316" s="2"/>
      <c r="N316" s="2"/>
      <c r="O316" s="2"/>
      <c r="P316" s="5" t="str">
        <f aca="false">IF(OR(O316="",M316=""),"",ROUND(O316*1000/(PI()*(M316/2)^2),1))</f>
        <v/>
      </c>
      <c r="Q316" s="6" t="str">
        <f aca="true">IF(A316="","",IF(L316&lt;&gt;"","Rompido",IF(K316="","",IF(TODAY()&gt;K316,"Atrasado",IF(TODAY()=K316,"Hoje","Previsto")))))</f>
        <v/>
      </c>
      <c r="R316" s="6" t="str">
        <f aca="false">IF(OR(P316="",G316=""),"",IF(J316&lt;&gt;"Sim","Acompanhamento",IF(P316&gt;=G316,"Sim","Não")))</f>
        <v/>
      </c>
      <c r="S316" s="2"/>
      <c r="T316" s="2"/>
    </row>
    <row r="317" customFormat="false" ht="15" hidden="false" customHeight="false" outlineLevel="0" collapsed="false">
      <c r="A317" s="2"/>
      <c r="B317" s="2"/>
      <c r="C317" s="2"/>
      <c r="D317" s="3"/>
      <c r="E317" s="2"/>
      <c r="F317" s="2"/>
      <c r="G317" s="2"/>
      <c r="H317" s="3"/>
      <c r="I317" s="2"/>
      <c r="J317" s="2"/>
      <c r="K317" s="4" t="str">
        <f aca="false">IF(H317="","",H317+I317)</f>
        <v/>
      </c>
      <c r="L317" s="3"/>
      <c r="M317" s="2"/>
      <c r="N317" s="2"/>
      <c r="O317" s="2"/>
      <c r="P317" s="5" t="str">
        <f aca="false">IF(OR(O317="",M317=""),"",ROUND(O317*1000/(PI()*(M317/2)^2),1))</f>
        <v/>
      </c>
      <c r="Q317" s="6" t="str">
        <f aca="true">IF(A317="","",IF(L317&lt;&gt;"","Rompido",IF(K317="","",IF(TODAY()&gt;K317,"Atrasado",IF(TODAY()=K317,"Hoje","Previsto")))))</f>
        <v/>
      </c>
      <c r="R317" s="6" t="str">
        <f aca="false">IF(OR(P317="",G317=""),"",IF(J317&lt;&gt;"Sim","Acompanhamento",IF(P317&gt;=G317,"Sim","Não")))</f>
        <v/>
      </c>
      <c r="S317" s="2"/>
      <c r="T317" s="2"/>
    </row>
    <row r="318" customFormat="false" ht="15" hidden="false" customHeight="false" outlineLevel="0" collapsed="false">
      <c r="A318" s="2"/>
      <c r="B318" s="2"/>
      <c r="C318" s="2"/>
      <c r="D318" s="3"/>
      <c r="E318" s="2"/>
      <c r="F318" s="2"/>
      <c r="G318" s="2"/>
      <c r="H318" s="3"/>
      <c r="I318" s="2"/>
      <c r="J318" s="2"/>
      <c r="K318" s="4" t="str">
        <f aca="false">IF(H318="","",H318+I318)</f>
        <v/>
      </c>
      <c r="L318" s="3"/>
      <c r="M318" s="2"/>
      <c r="N318" s="2"/>
      <c r="O318" s="2"/>
      <c r="P318" s="5" t="str">
        <f aca="false">IF(OR(O318="",M318=""),"",ROUND(O318*1000/(PI()*(M318/2)^2),1))</f>
        <v/>
      </c>
      <c r="Q318" s="6" t="str">
        <f aca="true">IF(A318="","",IF(L318&lt;&gt;"","Rompido",IF(K318="","",IF(TODAY()&gt;K318,"Atrasado",IF(TODAY()=K318,"Hoje","Previsto")))))</f>
        <v/>
      </c>
      <c r="R318" s="6" t="str">
        <f aca="false">IF(OR(P318="",G318=""),"",IF(J318&lt;&gt;"Sim","Acompanhamento",IF(P318&gt;=G318,"Sim","Não")))</f>
        <v/>
      </c>
      <c r="S318" s="2"/>
      <c r="T318" s="2"/>
    </row>
    <row r="319" customFormat="false" ht="15" hidden="false" customHeight="false" outlineLevel="0" collapsed="false">
      <c r="A319" s="2"/>
      <c r="B319" s="2"/>
      <c r="C319" s="2"/>
      <c r="D319" s="3"/>
      <c r="E319" s="2"/>
      <c r="F319" s="2"/>
      <c r="G319" s="2"/>
      <c r="H319" s="3"/>
      <c r="I319" s="2"/>
      <c r="J319" s="2"/>
      <c r="K319" s="4" t="str">
        <f aca="false">IF(H319="","",H319+I319)</f>
        <v/>
      </c>
      <c r="L319" s="3"/>
      <c r="M319" s="2"/>
      <c r="N319" s="2"/>
      <c r="O319" s="2"/>
      <c r="P319" s="5" t="str">
        <f aca="false">IF(OR(O319="",M319=""),"",ROUND(O319*1000/(PI()*(M319/2)^2),1))</f>
        <v/>
      </c>
      <c r="Q319" s="6" t="str">
        <f aca="true">IF(A319="","",IF(L319&lt;&gt;"","Rompido",IF(K319="","",IF(TODAY()&gt;K319,"Atrasado",IF(TODAY()=K319,"Hoje","Previsto")))))</f>
        <v/>
      </c>
      <c r="R319" s="6" t="str">
        <f aca="false">IF(OR(P319="",G319=""),"",IF(J319&lt;&gt;"Sim","Acompanhamento",IF(P319&gt;=G319,"Sim","Não")))</f>
        <v/>
      </c>
      <c r="S319" s="2"/>
      <c r="T319" s="2"/>
    </row>
    <row r="320" customFormat="false" ht="15" hidden="false" customHeight="false" outlineLevel="0" collapsed="false">
      <c r="A320" s="2"/>
      <c r="B320" s="2"/>
      <c r="C320" s="2"/>
      <c r="D320" s="3"/>
      <c r="E320" s="2"/>
      <c r="F320" s="2"/>
      <c r="G320" s="2"/>
      <c r="H320" s="3"/>
      <c r="I320" s="2"/>
      <c r="J320" s="2"/>
      <c r="K320" s="4" t="str">
        <f aca="false">IF(H320="","",H320+I320)</f>
        <v/>
      </c>
      <c r="L320" s="3"/>
      <c r="M320" s="2"/>
      <c r="N320" s="2"/>
      <c r="O320" s="2"/>
      <c r="P320" s="5" t="str">
        <f aca="false">IF(OR(O320="",M320=""),"",ROUND(O320*1000/(PI()*(M320/2)^2),1))</f>
        <v/>
      </c>
      <c r="Q320" s="6" t="str">
        <f aca="true">IF(A320="","",IF(L320&lt;&gt;"","Rompido",IF(K320="","",IF(TODAY()&gt;K320,"Atrasado",IF(TODAY()=K320,"Hoje","Previsto")))))</f>
        <v/>
      </c>
      <c r="R320" s="6" t="str">
        <f aca="false">IF(OR(P320="",G320=""),"",IF(J320&lt;&gt;"Sim","Acompanhamento",IF(P320&gt;=G320,"Sim","Não")))</f>
        <v/>
      </c>
      <c r="S320" s="2"/>
      <c r="T320" s="2"/>
    </row>
    <row r="321" customFormat="false" ht="15" hidden="false" customHeight="false" outlineLevel="0" collapsed="false">
      <c r="A321" s="2"/>
      <c r="B321" s="2"/>
      <c r="C321" s="2"/>
      <c r="D321" s="3"/>
      <c r="E321" s="2"/>
      <c r="F321" s="2"/>
      <c r="G321" s="2"/>
      <c r="H321" s="3"/>
      <c r="I321" s="2"/>
      <c r="J321" s="2"/>
      <c r="K321" s="4" t="str">
        <f aca="false">IF(H321="","",H321+I321)</f>
        <v/>
      </c>
      <c r="L321" s="3"/>
      <c r="M321" s="2"/>
      <c r="N321" s="2"/>
      <c r="O321" s="2"/>
      <c r="P321" s="5" t="str">
        <f aca="false">IF(OR(O321="",M321=""),"",ROUND(O321*1000/(PI()*(M321/2)^2),1))</f>
        <v/>
      </c>
      <c r="Q321" s="6" t="str">
        <f aca="true">IF(A321="","",IF(L321&lt;&gt;"","Rompido",IF(K321="","",IF(TODAY()&gt;K321,"Atrasado",IF(TODAY()=K321,"Hoje","Previsto")))))</f>
        <v/>
      </c>
      <c r="R321" s="6" t="str">
        <f aca="false">IF(OR(P321="",G321=""),"",IF(J321&lt;&gt;"Sim","Acompanhamento",IF(P321&gt;=G321,"Sim","Não")))</f>
        <v/>
      </c>
      <c r="S321" s="2"/>
      <c r="T321" s="2"/>
    </row>
    <row r="322" customFormat="false" ht="15" hidden="false" customHeight="false" outlineLevel="0" collapsed="false">
      <c r="A322" s="2"/>
      <c r="B322" s="2"/>
      <c r="C322" s="2"/>
      <c r="D322" s="3"/>
      <c r="E322" s="2"/>
      <c r="F322" s="2"/>
      <c r="G322" s="2"/>
      <c r="H322" s="3"/>
      <c r="I322" s="2"/>
      <c r="J322" s="2"/>
      <c r="K322" s="4" t="str">
        <f aca="false">IF(H322="","",H322+I322)</f>
        <v/>
      </c>
      <c r="L322" s="3"/>
      <c r="M322" s="2"/>
      <c r="N322" s="2"/>
      <c r="O322" s="2"/>
      <c r="P322" s="5" t="str">
        <f aca="false">IF(OR(O322="",M322=""),"",ROUND(O322*1000/(PI()*(M322/2)^2),1))</f>
        <v/>
      </c>
      <c r="Q322" s="6" t="str">
        <f aca="true">IF(A322="","",IF(L322&lt;&gt;"","Rompido",IF(K322="","",IF(TODAY()&gt;K322,"Atrasado",IF(TODAY()=K322,"Hoje","Previsto")))))</f>
        <v/>
      </c>
      <c r="R322" s="6" t="str">
        <f aca="false">IF(OR(P322="",G322=""),"",IF(J322&lt;&gt;"Sim","Acompanhamento",IF(P322&gt;=G322,"Sim","Não")))</f>
        <v/>
      </c>
      <c r="S322" s="2"/>
      <c r="T322" s="2"/>
    </row>
    <row r="323" customFormat="false" ht="15" hidden="false" customHeight="false" outlineLevel="0" collapsed="false">
      <c r="A323" s="2"/>
      <c r="B323" s="2"/>
      <c r="C323" s="2"/>
      <c r="D323" s="3"/>
      <c r="E323" s="2"/>
      <c r="F323" s="2"/>
      <c r="G323" s="2"/>
      <c r="H323" s="3"/>
      <c r="I323" s="2"/>
      <c r="J323" s="2"/>
      <c r="K323" s="4" t="str">
        <f aca="false">IF(H323="","",H323+I323)</f>
        <v/>
      </c>
      <c r="L323" s="3"/>
      <c r="M323" s="2"/>
      <c r="N323" s="2"/>
      <c r="O323" s="2"/>
      <c r="P323" s="5" t="str">
        <f aca="false">IF(OR(O323="",M323=""),"",ROUND(O323*1000/(PI()*(M323/2)^2),1))</f>
        <v/>
      </c>
      <c r="Q323" s="6" t="str">
        <f aca="true">IF(A323="","",IF(L323&lt;&gt;"","Rompido",IF(K323="","",IF(TODAY()&gt;K323,"Atrasado",IF(TODAY()=K323,"Hoje","Previsto")))))</f>
        <v/>
      </c>
      <c r="R323" s="6" t="str">
        <f aca="false">IF(OR(P323="",G323=""),"",IF(J323&lt;&gt;"Sim","Acompanhamento",IF(P323&gt;=G323,"Sim","Não")))</f>
        <v/>
      </c>
      <c r="S323" s="2"/>
      <c r="T323" s="2"/>
    </row>
    <row r="324" customFormat="false" ht="15" hidden="false" customHeight="false" outlineLevel="0" collapsed="false">
      <c r="A324" s="2"/>
      <c r="B324" s="2"/>
      <c r="C324" s="2"/>
      <c r="D324" s="3"/>
      <c r="E324" s="2"/>
      <c r="F324" s="2"/>
      <c r="G324" s="2"/>
      <c r="H324" s="3"/>
      <c r="I324" s="2"/>
      <c r="J324" s="2"/>
      <c r="K324" s="4" t="str">
        <f aca="false">IF(H324="","",H324+I324)</f>
        <v/>
      </c>
      <c r="L324" s="3"/>
      <c r="M324" s="2"/>
      <c r="N324" s="2"/>
      <c r="O324" s="2"/>
      <c r="P324" s="5" t="str">
        <f aca="false">IF(OR(O324="",M324=""),"",ROUND(O324*1000/(PI()*(M324/2)^2),1))</f>
        <v/>
      </c>
      <c r="Q324" s="6" t="str">
        <f aca="true">IF(A324="","",IF(L324&lt;&gt;"","Rompido",IF(K324="","",IF(TODAY()&gt;K324,"Atrasado",IF(TODAY()=K324,"Hoje","Previsto")))))</f>
        <v/>
      </c>
      <c r="R324" s="6" t="str">
        <f aca="false">IF(OR(P324="",G324=""),"",IF(J324&lt;&gt;"Sim","Acompanhamento",IF(P324&gt;=G324,"Sim","Não")))</f>
        <v/>
      </c>
      <c r="S324" s="2"/>
      <c r="T324" s="2"/>
    </row>
    <row r="325" customFormat="false" ht="15" hidden="false" customHeight="false" outlineLevel="0" collapsed="false">
      <c r="A325" s="2"/>
      <c r="B325" s="2"/>
      <c r="C325" s="2"/>
      <c r="D325" s="3"/>
      <c r="E325" s="2"/>
      <c r="F325" s="2"/>
      <c r="G325" s="2"/>
      <c r="H325" s="3"/>
      <c r="I325" s="2"/>
      <c r="J325" s="2"/>
      <c r="K325" s="4" t="str">
        <f aca="false">IF(H325="","",H325+I325)</f>
        <v/>
      </c>
      <c r="L325" s="3"/>
      <c r="M325" s="2"/>
      <c r="N325" s="2"/>
      <c r="O325" s="2"/>
      <c r="P325" s="5" t="str">
        <f aca="false">IF(OR(O325="",M325=""),"",ROUND(O325*1000/(PI()*(M325/2)^2),1))</f>
        <v/>
      </c>
      <c r="Q325" s="6" t="str">
        <f aca="true">IF(A325="","",IF(L325&lt;&gt;"","Rompido",IF(K325="","",IF(TODAY()&gt;K325,"Atrasado",IF(TODAY()=K325,"Hoje","Previsto")))))</f>
        <v/>
      </c>
      <c r="R325" s="6" t="str">
        <f aca="false">IF(OR(P325="",G325=""),"",IF(J325&lt;&gt;"Sim","Acompanhamento",IF(P325&gt;=G325,"Sim","Não")))</f>
        <v/>
      </c>
      <c r="S325" s="2"/>
      <c r="T325" s="2"/>
    </row>
    <row r="326" customFormat="false" ht="15" hidden="false" customHeight="false" outlineLevel="0" collapsed="false">
      <c r="A326" s="2"/>
      <c r="B326" s="2"/>
      <c r="C326" s="2"/>
      <c r="D326" s="3"/>
      <c r="E326" s="2"/>
      <c r="F326" s="2"/>
      <c r="G326" s="2"/>
      <c r="H326" s="3"/>
      <c r="I326" s="2"/>
      <c r="J326" s="2"/>
      <c r="K326" s="4" t="str">
        <f aca="false">IF(H326="","",H326+I326)</f>
        <v/>
      </c>
      <c r="L326" s="3"/>
      <c r="M326" s="2"/>
      <c r="N326" s="2"/>
      <c r="O326" s="2"/>
      <c r="P326" s="5" t="str">
        <f aca="false">IF(OR(O326="",M326=""),"",ROUND(O326*1000/(PI()*(M326/2)^2),1))</f>
        <v/>
      </c>
      <c r="Q326" s="6" t="str">
        <f aca="true">IF(A326="","",IF(L326&lt;&gt;"","Rompido",IF(K326="","",IF(TODAY()&gt;K326,"Atrasado",IF(TODAY()=K326,"Hoje","Previsto")))))</f>
        <v/>
      </c>
      <c r="R326" s="6" t="str">
        <f aca="false">IF(OR(P326="",G326=""),"",IF(J326&lt;&gt;"Sim","Acompanhamento",IF(P326&gt;=G326,"Sim","Não")))</f>
        <v/>
      </c>
      <c r="S326" s="2"/>
      <c r="T326" s="2"/>
    </row>
    <row r="327" customFormat="false" ht="15" hidden="false" customHeight="false" outlineLevel="0" collapsed="false">
      <c r="A327" s="2"/>
      <c r="B327" s="2"/>
      <c r="C327" s="2"/>
      <c r="D327" s="3"/>
      <c r="E327" s="2"/>
      <c r="F327" s="2"/>
      <c r="G327" s="2"/>
      <c r="H327" s="3"/>
      <c r="I327" s="2"/>
      <c r="J327" s="2"/>
      <c r="K327" s="4" t="str">
        <f aca="false">IF(H327="","",H327+I327)</f>
        <v/>
      </c>
      <c r="L327" s="3"/>
      <c r="M327" s="2"/>
      <c r="N327" s="2"/>
      <c r="O327" s="2"/>
      <c r="P327" s="5" t="str">
        <f aca="false">IF(OR(O327="",M327=""),"",ROUND(O327*1000/(PI()*(M327/2)^2),1))</f>
        <v/>
      </c>
      <c r="Q327" s="6" t="str">
        <f aca="true">IF(A327="","",IF(L327&lt;&gt;"","Rompido",IF(K327="","",IF(TODAY()&gt;K327,"Atrasado",IF(TODAY()=K327,"Hoje","Previsto")))))</f>
        <v/>
      </c>
      <c r="R327" s="6" t="str">
        <f aca="false">IF(OR(P327="",G327=""),"",IF(J327&lt;&gt;"Sim","Acompanhamento",IF(P327&gt;=G327,"Sim","Não")))</f>
        <v/>
      </c>
      <c r="S327" s="2"/>
      <c r="T327" s="2"/>
    </row>
    <row r="328" customFormat="false" ht="15" hidden="false" customHeight="false" outlineLevel="0" collapsed="false">
      <c r="A328" s="2"/>
      <c r="B328" s="2"/>
      <c r="C328" s="2"/>
      <c r="D328" s="3"/>
      <c r="E328" s="2"/>
      <c r="F328" s="2"/>
      <c r="G328" s="2"/>
      <c r="H328" s="3"/>
      <c r="I328" s="2"/>
      <c r="J328" s="2"/>
      <c r="K328" s="4" t="str">
        <f aca="false">IF(H328="","",H328+I328)</f>
        <v/>
      </c>
      <c r="L328" s="3"/>
      <c r="M328" s="2"/>
      <c r="N328" s="2"/>
      <c r="O328" s="2"/>
      <c r="P328" s="5" t="str">
        <f aca="false">IF(OR(O328="",M328=""),"",ROUND(O328*1000/(PI()*(M328/2)^2),1))</f>
        <v/>
      </c>
      <c r="Q328" s="6" t="str">
        <f aca="true">IF(A328="","",IF(L328&lt;&gt;"","Rompido",IF(K328="","",IF(TODAY()&gt;K328,"Atrasado",IF(TODAY()=K328,"Hoje","Previsto")))))</f>
        <v/>
      </c>
      <c r="R328" s="6" t="str">
        <f aca="false">IF(OR(P328="",G328=""),"",IF(J328&lt;&gt;"Sim","Acompanhamento",IF(P328&gt;=G328,"Sim","Não")))</f>
        <v/>
      </c>
      <c r="S328" s="2"/>
      <c r="T328" s="2"/>
    </row>
    <row r="329" customFormat="false" ht="15" hidden="false" customHeight="false" outlineLevel="0" collapsed="false">
      <c r="A329" s="2"/>
      <c r="B329" s="2"/>
      <c r="C329" s="2"/>
      <c r="D329" s="3"/>
      <c r="E329" s="2"/>
      <c r="F329" s="2"/>
      <c r="G329" s="2"/>
      <c r="H329" s="3"/>
      <c r="I329" s="2"/>
      <c r="J329" s="2"/>
      <c r="K329" s="4" t="str">
        <f aca="false">IF(H329="","",H329+I329)</f>
        <v/>
      </c>
      <c r="L329" s="3"/>
      <c r="M329" s="2"/>
      <c r="N329" s="2"/>
      <c r="O329" s="2"/>
      <c r="P329" s="5" t="str">
        <f aca="false">IF(OR(O329="",M329=""),"",ROUND(O329*1000/(PI()*(M329/2)^2),1))</f>
        <v/>
      </c>
      <c r="Q329" s="6" t="str">
        <f aca="true">IF(A329="","",IF(L329&lt;&gt;"","Rompido",IF(K329="","",IF(TODAY()&gt;K329,"Atrasado",IF(TODAY()=K329,"Hoje","Previsto")))))</f>
        <v/>
      </c>
      <c r="R329" s="6" t="str">
        <f aca="false">IF(OR(P329="",G329=""),"",IF(J329&lt;&gt;"Sim","Acompanhamento",IF(P329&gt;=G329,"Sim","Não")))</f>
        <v/>
      </c>
      <c r="S329" s="2"/>
      <c r="T329" s="2"/>
    </row>
    <row r="330" customFormat="false" ht="15" hidden="false" customHeight="false" outlineLevel="0" collapsed="false">
      <c r="A330" s="2"/>
      <c r="B330" s="2"/>
      <c r="C330" s="2"/>
      <c r="D330" s="3"/>
      <c r="E330" s="2"/>
      <c r="F330" s="2"/>
      <c r="G330" s="2"/>
      <c r="H330" s="3"/>
      <c r="I330" s="2"/>
      <c r="J330" s="2"/>
      <c r="K330" s="4" t="str">
        <f aca="false">IF(H330="","",H330+I330)</f>
        <v/>
      </c>
      <c r="L330" s="3"/>
      <c r="M330" s="2"/>
      <c r="N330" s="2"/>
      <c r="O330" s="2"/>
      <c r="P330" s="5" t="str">
        <f aca="false">IF(OR(O330="",M330=""),"",ROUND(O330*1000/(PI()*(M330/2)^2),1))</f>
        <v/>
      </c>
      <c r="Q330" s="6" t="str">
        <f aca="true">IF(A330="","",IF(L330&lt;&gt;"","Rompido",IF(K330="","",IF(TODAY()&gt;K330,"Atrasado",IF(TODAY()=K330,"Hoje","Previsto")))))</f>
        <v/>
      </c>
      <c r="R330" s="6" t="str">
        <f aca="false">IF(OR(P330="",G330=""),"",IF(J330&lt;&gt;"Sim","Acompanhamento",IF(P330&gt;=G330,"Sim","Não")))</f>
        <v/>
      </c>
      <c r="S330" s="2"/>
      <c r="T330" s="2"/>
    </row>
    <row r="331" customFormat="false" ht="15" hidden="false" customHeight="false" outlineLevel="0" collapsed="false">
      <c r="A331" s="2"/>
      <c r="B331" s="2"/>
      <c r="C331" s="2"/>
      <c r="D331" s="3"/>
      <c r="E331" s="2"/>
      <c r="F331" s="2"/>
      <c r="G331" s="2"/>
      <c r="H331" s="3"/>
      <c r="I331" s="2"/>
      <c r="J331" s="2"/>
      <c r="K331" s="4" t="str">
        <f aca="false">IF(H331="","",H331+I331)</f>
        <v/>
      </c>
      <c r="L331" s="3"/>
      <c r="M331" s="2"/>
      <c r="N331" s="2"/>
      <c r="O331" s="2"/>
      <c r="P331" s="5" t="str">
        <f aca="false">IF(OR(O331="",M331=""),"",ROUND(O331*1000/(PI()*(M331/2)^2),1))</f>
        <v/>
      </c>
      <c r="Q331" s="6" t="str">
        <f aca="true">IF(A331="","",IF(L331&lt;&gt;"","Rompido",IF(K331="","",IF(TODAY()&gt;K331,"Atrasado",IF(TODAY()=K331,"Hoje","Previsto")))))</f>
        <v/>
      </c>
      <c r="R331" s="6" t="str">
        <f aca="false">IF(OR(P331="",G331=""),"",IF(J331&lt;&gt;"Sim","Acompanhamento",IF(P331&gt;=G331,"Sim","Não")))</f>
        <v/>
      </c>
      <c r="S331" s="2"/>
      <c r="T331" s="2"/>
    </row>
    <row r="332" customFormat="false" ht="15" hidden="false" customHeight="false" outlineLevel="0" collapsed="false">
      <c r="A332" s="2"/>
      <c r="B332" s="2"/>
      <c r="C332" s="2"/>
      <c r="D332" s="3"/>
      <c r="E332" s="2"/>
      <c r="F332" s="2"/>
      <c r="G332" s="2"/>
      <c r="H332" s="3"/>
      <c r="I332" s="2"/>
      <c r="J332" s="2"/>
      <c r="K332" s="4" t="str">
        <f aca="false">IF(H332="","",H332+I332)</f>
        <v/>
      </c>
      <c r="L332" s="3"/>
      <c r="M332" s="2"/>
      <c r="N332" s="2"/>
      <c r="O332" s="2"/>
      <c r="P332" s="5" t="str">
        <f aca="false">IF(OR(O332="",M332=""),"",ROUND(O332*1000/(PI()*(M332/2)^2),1))</f>
        <v/>
      </c>
      <c r="Q332" s="6" t="str">
        <f aca="true">IF(A332="","",IF(L332&lt;&gt;"","Rompido",IF(K332="","",IF(TODAY()&gt;K332,"Atrasado",IF(TODAY()=K332,"Hoje","Previsto")))))</f>
        <v/>
      </c>
      <c r="R332" s="6" t="str">
        <f aca="false">IF(OR(P332="",G332=""),"",IF(J332&lt;&gt;"Sim","Acompanhamento",IF(P332&gt;=G332,"Sim","Não")))</f>
        <v/>
      </c>
      <c r="S332" s="2"/>
      <c r="T332" s="2"/>
    </row>
    <row r="333" customFormat="false" ht="15" hidden="false" customHeight="false" outlineLevel="0" collapsed="false">
      <c r="A333" s="2"/>
      <c r="B333" s="2"/>
      <c r="C333" s="2"/>
      <c r="D333" s="3"/>
      <c r="E333" s="2"/>
      <c r="F333" s="2"/>
      <c r="G333" s="2"/>
      <c r="H333" s="3"/>
      <c r="I333" s="2"/>
      <c r="J333" s="2"/>
      <c r="K333" s="4" t="str">
        <f aca="false">IF(H333="","",H333+I333)</f>
        <v/>
      </c>
      <c r="L333" s="3"/>
      <c r="M333" s="2"/>
      <c r="N333" s="2"/>
      <c r="O333" s="2"/>
      <c r="P333" s="5" t="str">
        <f aca="false">IF(OR(O333="",M333=""),"",ROUND(O333*1000/(PI()*(M333/2)^2),1))</f>
        <v/>
      </c>
      <c r="Q333" s="6" t="str">
        <f aca="true">IF(A333="","",IF(L333&lt;&gt;"","Rompido",IF(K333="","",IF(TODAY()&gt;K333,"Atrasado",IF(TODAY()=K333,"Hoje","Previsto")))))</f>
        <v/>
      </c>
      <c r="R333" s="6" t="str">
        <f aca="false">IF(OR(P333="",G333=""),"",IF(J333&lt;&gt;"Sim","Acompanhamento",IF(P333&gt;=G333,"Sim","Não")))</f>
        <v/>
      </c>
      <c r="S333" s="2"/>
      <c r="T333" s="2"/>
    </row>
    <row r="334" customFormat="false" ht="15" hidden="false" customHeight="false" outlineLevel="0" collapsed="false">
      <c r="A334" s="2"/>
      <c r="B334" s="2"/>
      <c r="C334" s="2"/>
      <c r="D334" s="3"/>
      <c r="E334" s="2"/>
      <c r="F334" s="2"/>
      <c r="G334" s="2"/>
      <c r="H334" s="3"/>
      <c r="I334" s="2"/>
      <c r="J334" s="2"/>
      <c r="K334" s="4" t="str">
        <f aca="false">IF(H334="","",H334+I334)</f>
        <v/>
      </c>
      <c r="L334" s="3"/>
      <c r="M334" s="2"/>
      <c r="N334" s="2"/>
      <c r="O334" s="2"/>
      <c r="P334" s="5" t="str">
        <f aca="false">IF(OR(O334="",M334=""),"",ROUND(O334*1000/(PI()*(M334/2)^2),1))</f>
        <v/>
      </c>
      <c r="Q334" s="6" t="str">
        <f aca="true">IF(A334="","",IF(L334&lt;&gt;"","Rompido",IF(K334="","",IF(TODAY()&gt;K334,"Atrasado",IF(TODAY()=K334,"Hoje","Previsto")))))</f>
        <v/>
      </c>
      <c r="R334" s="6" t="str">
        <f aca="false">IF(OR(P334="",G334=""),"",IF(J334&lt;&gt;"Sim","Acompanhamento",IF(P334&gt;=G334,"Sim","Não")))</f>
        <v/>
      </c>
      <c r="S334" s="2"/>
      <c r="T334" s="2"/>
    </row>
    <row r="335" customFormat="false" ht="15" hidden="false" customHeight="false" outlineLevel="0" collapsed="false">
      <c r="A335" s="2"/>
      <c r="B335" s="2"/>
      <c r="C335" s="2"/>
      <c r="D335" s="3"/>
      <c r="E335" s="2"/>
      <c r="F335" s="2"/>
      <c r="G335" s="2"/>
      <c r="H335" s="3"/>
      <c r="I335" s="2"/>
      <c r="J335" s="2"/>
      <c r="K335" s="4" t="str">
        <f aca="false">IF(H335="","",H335+I335)</f>
        <v/>
      </c>
      <c r="L335" s="3"/>
      <c r="M335" s="2"/>
      <c r="N335" s="2"/>
      <c r="O335" s="2"/>
      <c r="P335" s="5" t="str">
        <f aca="false">IF(OR(O335="",M335=""),"",ROUND(O335*1000/(PI()*(M335/2)^2),1))</f>
        <v/>
      </c>
      <c r="Q335" s="6" t="str">
        <f aca="true">IF(A335="","",IF(L335&lt;&gt;"","Rompido",IF(K335="","",IF(TODAY()&gt;K335,"Atrasado",IF(TODAY()=K335,"Hoje","Previsto")))))</f>
        <v/>
      </c>
      <c r="R335" s="6" t="str">
        <f aca="false">IF(OR(P335="",G335=""),"",IF(J335&lt;&gt;"Sim","Acompanhamento",IF(P335&gt;=G335,"Sim","Não")))</f>
        <v/>
      </c>
      <c r="S335" s="2"/>
      <c r="T335" s="2"/>
    </row>
    <row r="336" customFormat="false" ht="15" hidden="false" customHeight="false" outlineLevel="0" collapsed="false">
      <c r="A336" s="2"/>
      <c r="B336" s="2"/>
      <c r="C336" s="2"/>
      <c r="D336" s="3"/>
      <c r="E336" s="2"/>
      <c r="F336" s="2"/>
      <c r="G336" s="2"/>
      <c r="H336" s="3"/>
      <c r="I336" s="2"/>
      <c r="J336" s="2"/>
      <c r="K336" s="4" t="str">
        <f aca="false">IF(H336="","",H336+I336)</f>
        <v/>
      </c>
      <c r="L336" s="3"/>
      <c r="M336" s="2"/>
      <c r="N336" s="2"/>
      <c r="O336" s="2"/>
      <c r="P336" s="5" t="str">
        <f aca="false">IF(OR(O336="",M336=""),"",ROUND(O336*1000/(PI()*(M336/2)^2),1))</f>
        <v/>
      </c>
      <c r="Q336" s="6" t="str">
        <f aca="true">IF(A336="","",IF(L336&lt;&gt;"","Rompido",IF(K336="","",IF(TODAY()&gt;K336,"Atrasado",IF(TODAY()=K336,"Hoje","Previsto")))))</f>
        <v/>
      </c>
      <c r="R336" s="6" t="str">
        <f aca="false">IF(OR(P336="",G336=""),"",IF(J336&lt;&gt;"Sim","Acompanhamento",IF(P336&gt;=G336,"Sim","Não")))</f>
        <v/>
      </c>
      <c r="S336" s="2"/>
      <c r="T336" s="2"/>
    </row>
    <row r="337" customFormat="false" ht="15" hidden="false" customHeight="false" outlineLevel="0" collapsed="false">
      <c r="A337" s="2"/>
      <c r="B337" s="2"/>
      <c r="C337" s="2"/>
      <c r="D337" s="3"/>
      <c r="E337" s="2"/>
      <c r="F337" s="2"/>
      <c r="G337" s="2"/>
      <c r="H337" s="3"/>
      <c r="I337" s="2"/>
      <c r="J337" s="2"/>
      <c r="K337" s="4" t="str">
        <f aca="false">IF(H337="","",H337+I337)</f>
        <v/>
      </c>
      <c r="L337" s="3"/>
      <c r="M337" s="2"/>
      <c r="N337" s="2"/>
      <c r="O337" s="2"/>
      <c r="P337" s="5" t="str">
        <f aca="false">IF(OR(O337="",M337=""),"",ROUND(O337*1000/(PI()*(M337/2)^2),1))</f>
        <v/>
      </c>
      <c r="Q337" s="6" t="str">
        <f aca="true">IF(A337="","",IF(L337&lt;&gt;"","Rompido",IF(K337="","",IF(TODAY()&gt;K337,"Atrasado",IF(TODAY()=K337,"Hoje","Previsto")))))</f>
        <v/>
      </c>
      <c r="R337" s="6" t="str">
        <f aca="false">IF(OR(P337="",G337=""),"",IF(J337&lt;&gt;"Sim","Acompanhamento",IF(P337&gt;=G337,"Sim","Não")))</f>
        <v/>
      </c>
      <c r="S337" s="2"/>
      <c r="T337" s="2"/>
    </row>
    <row r="338" customFormat="false" ht="15" hidden="false" customHeight="false" outlineLevel="0" collapsed="false">
      <c r="A338" s="2"/>
      <c r="B338" s="2"/>
      <c r="C338" s="2"/>
      <c r="D338" s="3"/>
      <c r="E338" s="2"/>
      <c r="F338" s="2"/>
      <c r="G338" s="2"/>
      <c r="H338" s="3"/>
      <c r="I338" s="2"/>
      <c r="J338" s="2"/>
      <c r="K338" s="4" t="str">
        <f aca="false">IF(H338="","",H338+I338)</f>
        <v/>
      </c>
      <c r="L338" s="3"/>
      <c r="M338" s="2"/>
      <c r="N338" s="2"/>
      <c r="O338" s="2"/>
      <c r="P338" s="5" t="str">
        <f aca="false">IF(OR(O338="",M338=""),"",ROUND(O338*1000/(PI()*(M338/2)^2),1))</f>
        <v/>
      </c>
      <c r="Q338" s="6" t="str">
        <f aca="true">IF(A338="","",IF(L338&lt;&gt;"","Rompido",IF(K338="","",IF(TODAY()&gt;K338,"Atrasado",IF(TODAY()=K338,"Hoje","Previsto")))))</f>
        <v/>
      </c>
      <c r="R338" s="6" t="str">
        <f aca="false">IF(OR(P338="",G338=""),"",IF(J338&lt;&gt;"Sim","Acompanhamento",IF(P338&gt;=G338,"Sim","Não")))</f>
        <v/>
      </c>
      <c r="S338" s="2"/>
      <c r="T338" s="2"/>
    </row>
    <row r="339" customFormat="false" ht="15" hidden="false" customHeight="false" outlineLevel="0" collapsed="false">
      <c r="A339" s="2"/>
      <c r="B339" s="2"/>
      <c r="C339" s="2"/>
      <c r="D339" s="3"/>
      <c r="E339" s="2"/>
      <c r="F339" s="2"/>
      <c r="G339" s="2"/>
      <c r="H339" s="3"/>
      <c r="I339" s="2"/>
      <c r="J339" s="2"/>
      <c r="K339" s="4" t="str">
        <f aca="false">IF(H339="","",H339+I339)</f>
        <v/>
      </c>
      <c r="L339" s="3"/>
      <c r="M339" s="2"/>
      <c r="N339" s="2"/>
      <c r="O339" s="2"/>
      <c r="P339" s="5" t="str">
        <f aca="false">IF(OR(O339="",M339=""),"",ROUND(O339*1000/(PI()*(M339/2)^2),1))</f>
        <v/>
      </c>
      <c r="Q339" s="6" t="str">
        <f aca="true">IF(A339="","",IF(L339&lt;&gt;"","Rompido",IF(K339="","",IF(TODAY()&gt;K339,"Atrasado",IF(TODAY()=K339,"Hoje","Previsto")))))</f>
        <v/>
      </c>
      <c r="R339" s="6" t="str">
        <f aca="false">IF(OR(P339="",G339=""),"",IF(J339&lt;&gt;"Sim","Acompanhamento",IF(P339&gt;=G339,"Sim","Não")))</f>
        <v/>
      </c>
      <c r="S339" s="2"/>
      <c r="T339" s="2"/>
    </row>
    <row r="340" customFormat="false" ht="15" hidden="false" customHeight="false" outlineLevel="0" collapsed="false">
      <c r="A340" s="2"/>
      <c r="B340" s="2"/>
      <c r="C340" s="2"/>
      <c r="D340" s="3"/>
      <c r="E340" s="2"/>
      <c r="F340" s="2"/>
      <c r="G340" s="2"/>
      <c r="H340" s="3"/>
      <c r="I340" s="2"/>
      <c r="J340" s="2"/>
      <c r="K340" s="4" t="str">
        <f aca="false">IF(H340="","",H340+I340)</f>
        <v/>
      </c>
      <c r="L340" s="3"/>
      <c r="M340" s="2"/>
      <c r="N340" s="2"/>
      <c r="O340" s="2"/>
      <c r="P340" s="5" t="str">
        <f aca="false">IF(OR(O340="",M340=""),"",ROUND(O340*1000/(PI()*(M340/2)^2),1))</f>
        <v/>
      </c>
      <c r="Q340" s="6" t="str">
        <f aca="true">IF(A340="","",IF(L340&lt;&gt;"","Rompido",IF(K340="","",IF(TODAY()&gt;K340,"Atrasado",IF(TODAY()=K340,"Hoje","Previsto")))))</f>
        <v/>
      </c>
      <c r="R340" s="6" t="str">
        <f aca="false">IF(OR(P340="",G340=""),"",IF(J340&lt;&gt;"Sim","Acompanhamento",IF(P340&gt;=G340,"Sim","Não")))</f>
        <v/>
      </c>
      <c r="S340" s="2"/>
      <c r="T340" s="2"/>
    </row>
    <row r="341" customFormat="false" ht="15" hidden="false" customHeight="false" outlineLevel="0" collapsed="false">
      <c r="A341" s="2"/>
      <c r="B341" s="2"/>
      <c r="C341" s="2"/>
      <c r="D341" s="3"/>
      <c r="E341" s="2"/>
      <c r="F341" s="2"/>
      <c r="G341" s="2"/>
      <c r="H341" s="3"/>
      <c r="I341" s="2"/>
      <c r="J341" s="2"/>
      <c r="K341" s="4" t="str">
        <f aca="false">IF(H341="","",H341+I341)</f>
        <v/>
      </c>
      <c r="L341" s="3"/>
      <c r="M341" s="2"/>
      <c r="N341" s="2"/>
      <c r="O341" s="2"/>
      <c r="P341" s="5" t="str">
        <f aca="false">IF(OR(O341="",M341=""),"",ROUND(O341*1000/(PI()*(M341/2)^2),1))</f>
        <v/>
      </c>
      <c r="Q341" s="6" t="str">
        <f aca="true">IF(A341="","",IF(L341&lt;&gt;"","Rompido",IF(K341="","",IF(TODAY()&gt;K341,"Atrasado",IF(TODAY()=K341,"Hoje","Previsto")))))</f>
        <v/>
      </c>
      <c r="R341" s="6" t="str">
        <f aca="false">IF(OR(P341="",G341=""),"",IF(J341&lt;&gt;"Sim","Acompanhamento",IF(P341&gt;=G341,"Sim","Não")))</f>
        <v/>
      </c>
      <c r="S341" s="2"/>
      <c r="T341" s="2"/>
    </row>
    <row r="342" customFormat="false" ht="15" hidden="false" customHeight="false" outlineLevel="0" collapsed="false">
      <c r="A342" s="2"/>
      <c r="B342" s="2"/>
      <c r="C342" s="2"/>
      <c r="D342" s="3"/>
      <c r="E342" s="2"/>
      <c r="F342" s="2"/>
      <c r="G342" s="2"/>
      <c r="H342" s="3"/>
      <c r="I342" s="2"/>
      <c r="J342" s="2"/>
      <c r="K342" s="4" t="str">
        <f aca="false">IF(H342="","",H342+I342)</f>
        <v/>
      </c>
      <c r="L342" s="3"/>
      <c r="M342" s="2"/>
      <c r="N342" s="2"/>
      <c r="O342" s="2"/>
      <c r="P342" s="5" t="str">
        <f aca="false">IF(OR(O342="",M342=""),"",ROUND(O342*1000/(PI()*(M342/2)^2),1))</f>
        <v/>
      </c>
      <c r="Q342" s="6" t="str">
        <f aca="true">IF(A342="","",IF(L342&lt;&gt;"","Rompido",IF(K342="","",IF(TODAY()&gt;K342,"Atrasado",IF(TODAY()=K342,"Hoje","Previsto")))))</f>
        <v/>
      </c>
      <c r="R342" s="6" t="str">
        <f aca="false">IF(OR(P342="",G342=""),"",IF(J342&lt;&gt;"Sim","Acompanhamento",IF(P342&gt;=G342,"Sim","Não")))</f>
        <v/>
      </c>
      <c r="S342" s="2"/>
      <c r="T342" s="2"/>
    </row>
    <row r="343" customFormat="false" ht="15" hidden="false" customHeight="false" outlineLevel="0" collapsed="false">
      <c r="A343" s="2"/>
      <c r="B343" s="2"/>
      <c r="C343" s="2"/>
      <c r="D343" s="3"/>
      <c r="E343" s="2"/>
      <c r="F343" s="2"/>
      <c r="G343" s="2"/>
      <c r="H343" s="3"/>
      <c r="I343" s="2"/>
      <c r="J343" s="2"/>
      <c r="K343" s="4" t="str">
        <f aca="false">IF(H343="","",H343+I343)</f>
        <v/>
      </c>
      <c r="L343" s="3"/>
      <c r="M343" s="2"/>
      <c r="N343" s="2"/>
      <c r="O343" s="2"/>
      <c r="P343" s="5" t="str">
        <f aca="false">IF(OR(O343="",M343=""),"",ROUND(O343*1000/(PI()*(M343/2)^2),1))</f>
        <v/>
      </c>
      <c r="Q343" s="6" t="str">
        <f aca="true">IF(A343="","",IF(L343&lt;&gt;"","Rompido",IF(K343="","",IF(TODAY()&gt;K343,"Atrasado",IF(TODAY()=K343,"Hoje","Previsto")))))</f>
        <v/>
      </c>
      <c r="R343" s="6" t="str">
        <f aca="false">IF(OR(P343="",G343=""),"",IF(J343&lt;&gt;"Sim","Acompanhamento",IF(P343&gt;=G343,"Sim","Não")))</f>
        <v/>
      </c>
      <c r="S343" s="2"/>
      <c r="T343" s="2"/>
    </row>
    <row r="344" customFormat="false" ht="15" hidden="false" customHeight="false" outlineLevel="0" collapsed="false">
      <c r="A344" s="2"/>
      <c r="B344" s="2"/>
      <c r="C344" s="2"/>
      <c r="D344" s="3"/>
      <c r="E344" s="2"/>
      <c r="F344" s="2"/>
      <c r="G344" s="2"/>
      <c r="H344" s="3"/>
      <c r="I344" s="2"/>
      <c r="J344" s="2"/>
      <c r="K344" s="4" t="str">
        <f aca="false">IF(H344="","",H344+I344)</f>
        <v/>
      </c>
      <c r="L344" s="3"/>
      <c r="M344" s="2"/>
      <c r="N344" s="2"/>
      <c r="O344" s="2"/>
      <c r="P344" s="5" t="str">
        <f aca="false">IF(OR(O344="",M344=""),"",ROUND(O344*1000/(PI()*(M344/2)^2),1))</f>
        <v/>
      </c>
      <c r="Q344" s="6" t="str">
        <f aca="true">IF(A344="","",IF(L344&lt;&gt;"","Rompido",IF(K344="","",IF(TODAY()&gt;K344,"Atrasado",IF(TODAY()=K344,"Hoje","Previsto")))))</f>
        <v/>
      </c>
      <c r="R344" s="6" t="str">
        <f aca="false">IF(OR(P344="",G344=""),"",IF(J344&lt;&gt;"Sim","Acompanhamento",IF(P344&gt;=G344,"Sim","Não")))</f>
        <v/>
      </c>
      <c r="S344" s="2"/>
      <c r="T344" s="2"/>
    </row>
    <row r="345" customFormat="false" ht="15" hidden="false" customHeight="false" outlineLevel="0" collapsed="false">
      <c r="A345" s="2"/>
      <c r="B345" s="2"/>
      <c r="C345" s="2"/>
      <c r="D345" s="3"/>
      <c r="E345" s="2"/>
      <c r="F345" s="2"/>
      <c r="G345" s="2"/>
      <c r="H345" s="3"/>
      <c r="I345" s="2"/>
      <c r="J345" s="2"/>
      <c r="K345" s="4" t="str">
        <f aca="false">IF(H345="","",H345+I345)</f>
        <v/>
      </c>
      <c r="L345" s="3"/>
      <c r="M345" s="2"/>
      <c r="N345" s="2"/>
      <c r="O345" s="2"/>
      <c r="P345" s="5" t="str">
        <f aca="false">IF(OR(O345="",M345=""),"",ROUND(O345*1000/(PI()*(M345/2)^2),1))</f>
        <v/>
      </c>
      <c r="Q345" s="6" t="str">
        <f aca="true">IF(A345="","",IF(L345&lt;&gt;"","Rompido",IF(K345="","",IF(TODAY()&gt;K345,"Atrasado",IF(TODAY()=K345,"Hoje","Previsto")))))</f>
        <v/>
      </c>
      <c r="R345" s="6" t="str">
        <f aca="false">IF(OR(P345="",G345=""),"",IF(J345&lt;&gt;"Sim","Acompanhamento",IF(P345&gt;=G345,"Sim","Não")))</f>
        <v/>
      </c>
      <c r="S345" s="2"/>
      <c r="T345" s="2"/>
    </row>
    <row r="346" customFormat="false" ht="15" hidden="false" customHeight="false" outlineLevel="0" collapsed="false">
      <c r="A346" s="2"/>
      <c r="B346" s="2"/>
      <c r="C346" s="2"/>
      <c r="D346" s="3"/>
      <c r="E346" s="2"/>
      <c r="F346" s="2"/>
      <c r="G346" s="2"/>
      <c r="H346" s="3"/>
      <c r="I346" s="2"/>
      <c r="J346" s="2"/>
      <c r="K346" s="4" t="str">
        <f aca="false">IF(H346="","",H346+I346)</f>
        <v/>
      </c>
      <c r="L346" s="3"/>
      <c r="M346" s="2"/>
      <c r="N346" s="2"/>
      <c r="O346" s="2"/>
      <c r="P346" s="5" t="str">
        <f aca="false">IF(OR(O346="",M346=""),"",ROUND(O346*1000/(PI()*(M346/2)^2),1))</f>
        <v/>
      </c>
      <c r="Q346" s="6" t="str">
        <f aca="true">IF(A346="","",IF(L346&lt;&gt;"","Rompido",IF(K346="","",IF(TODAY()&gt;K346,"Atrasado",IF(TODAY()=K346,"Hoje","Previsto")))))</f>
        <v/>
      </c>
      <c r="R346" s="6" t="str">
        <f aca="false">IF(OR(P346="",G346=""),"",IF(J346&lt;&gt;"Sim","Acompanhamento",IF(P346&gt;=G346,"Sim","Não")))</f>
        <v/>
      </c>
      <c r="S346" s="2"/>
      <c r="T346" s="2"/>
    </row>
    <row r="347" customFormat="false" ht="15" hidden="false" customHeight="false" outlineLevel="0" collapsed="false">
      <c r="A347" s="2"/>
      <c r="B347" s="2"/>
      <c r="C347" s="2"/>
      <c r="D347" s="3"/>
      <c r="E347" s="2"/>
      <c r="F347" s="2"/>
      <c r="G347" s="2"/>
      <c r="H347" s="3"/>
      <c r="I347" s="2"/>
      <c r="J347" s="2"/>
      <c r="K347" s="4" t="str">
        <f aca="false">IF(H347="","",H347+I347)</f>
        <v/>
      </c>
      <c r="L347" s="3"/>
      <c r="M347" s="2"/>
      <c r="N347" s="2"/>
      <c r="O347" s="2"/>
      <c r="P347" s="5" t="str">
        <f aca="false">IF(OR(O347="",M347=""),"",ROUND(O347*1000/(PI()*(M347/2)^2),1))</f>
        <v/>
      </c>
      <c r="Q347" s="6" t="str">
        <f aca="true">IF(A347="","",IF(L347&lt;&gt;"","Rompido",IF(K347="","",IF(TODAY()&gt;K347,"Atrasado",IF(TODAY()=K347,"Hoje","Previsto")))))</f>
        <v/>
      </c>
      <c r="R347" s="6" t="str">
        <f aca="false">IF(OR(P347="",G347=""),"",IF(J347&lt;&gt;"Sim","Acompanhamento",IF(P347&gt;=G347,"Sim","Não")))</f>
        <v/>
      </c>
      <c r="S347" s="2"/>
      <c r="T347" s="2"/>
    </row>
    <row r="348" customFormat="false" ht="15" hidden="false" customHeight="false" outlineLevel="0" collapsed="false">
      <c r="A348" s="2"/>
      <c r="B348" s="2"/>
      <c r="C348" s="2"/>
      <c r="D348" s="3"/>
      <c r="E348" s="2"/>
      <c r="F348" s="2"/>
      <c r="G348" s="2"/>
      <c r="H348" s="3"/>
      <c r="I348" s="2"/>
      <c r="J348" s="2"/>
      <c r="K348" s="4" t="str">
        <f aca="false">IF(H348="","",H348+I348)</f>
        <v/>
      </c>
      <c r="L348" s="3"/>
      <c r="M348" s="2"/>
      <c r="N348" s="2"/>
      <c r="O348" s="2"/>
      <c r="P348" s="5" t="str">
        <f aca="false">IF(OR(O348="",M348=""),"",ROUND(O348*1000/(PI()*(M348/2)^2),1))</f>
        <v/>
      </c>
      <c r="Q348" s="6" t="str">
        <f aca="true">IF(A348="","",IF(L348&lt;&gt;"","Rompido",IF(K348="","",IF(TODAY()&gt;K348,"Atrasado",IF(TODAY()=K348,"Hoje","Previsto")))))</f>
        <v/>
      </c>
      <c r="R348" s="6" t="str">
        <f aca="false">IF(OR(P348="",G348=""),"",IF(J348&lt;&gt;"Sim","Acompanhamento",IF(P348&gt;=G348,"Sim","Não")))</f>
        <v/>
      </c>
      <c r="S348" s="2"/>
      <c r="T348" s="2"/>
    </row>
    <row r="349" customFormat="false" ht="15" hidden="false" customHeight="false" outlineLevel="0" collapsed="false">
      <c r="A349" s="2"/>
      <c r="B349" s="2"/>
      <c r="C349" s="2"/>
      <c r="D349" s="3"/>
      <c r="E349" s="2"/>
      <c r="F349" s="2"/>
      <c r="G349" s="2"/>
      <c r="H349" s="3"/>
      <c r="I349" s="2"/>
      <c r="J349" s="2"/>
      <c r="K349" s="4" t="str">
        <f aca="false">IF(H349="","",H349+I349)</f>
        <v/>
      </c>
      <c r="L349" s="3"/>
      <c r="M349" s="2"/>
      <c r="N349" s="2"/>
      <c r="O349" s="2"/>
      <c r="P349" s="5" t="str">
        <f aca="false">IF(OR(O349="",M349=""),"",ROUND(O349*1000/(PI()*(M349/2)^2),1))</f>
        <v/>
      </c>
      <c r="Q349" s="6" t="str">
        <f aca="true">IF(A349="","",IF(L349&lt;&gt;"","Rompido",IF(K349="","",IF(TODAY()&gt;K349,"Atrasado",IF(TODAY()=K349,"Hoje","Previsto")))))</f>
        <v/>
      </c>
      <c r="R349" s="6" t="str">
        <f aca="false">IF(OR(P349="",G349=""),"",IF(J349&lt;&gt;"Sim","Acompanhamento",IF(P349&gt;=G349,"Sim","Não")))</f>
        <v/>
      </c>
      <c r="S349" s="2"/>
      <c r="T349" s="2"/>
    </row>
    <row r="350" customFormat="false" ht="15" hidden="false" customHeight="false" outlineLevel="0" collapsed="false">
      <c r="A350" s="2"/>
      <c r="B350" s="2"/>
      <c r="C350" s="2"/>
      <c r="D350" s="3"/>
      <c r="E350" s="2"/>
      <c r="F350" s="2"/>
      <c r="G350" s="2"/>
      <c r="H350" s="3"/>
      <c r="I350" s="2"/>
      <c r="J350" s="2"/>
      <c r="K350" s="4" t="str">
        <f aca="false">IF(H350="","",H350+I350)</f>
        <v/>
      </c>
      <c r="L350" s="3"/>
      <c r="M350" s="2"/>
      <c r="N350" s="2"/>
      <c r="O350" s="2"/>
      <c r="P350" s="5" t="str">
        <f aca="false">IF(OR(O350="",M350=""),"",ROUND(O350*1000/(PI()*(M350/2)^2),1))</f>
        <v/>
      </c>
      <c r="Q350" s="6" t="str">
        <f aca="true">IF(A350="","",IF(L350&lt;&gt;"","Rompido",IF(K350="","",IF(TODAY()&gt;K350,"Atrasado",IF(TODAY()=K350,"Hoje","Previsto")))))</f>
        <v/>
      </c>
      <c r="R350" s="6" t="str">
        <f aca="false">IF(OR(P350="",G350=""),"",IF(J350&lt;&gt;"Sim","Acompanhamento",IF(P350&gt;=G350,"Sim","Não")))</f>
        <v/>
      </c>
      <c r="S350" s="2"/>
      <c r="T350" s="2"/>
    </row>
    <row r="351" customFormat="false" ht="15" hidden="false" customHeight="false" outlineLevel="0" collapsed="false">
      <c r="A351" s="2"/>
      <c r="B351" s="2"/>
      <c r="C351" s="2"/>
      <c r="D351" s="3"/>
      <c r="E351" s="2"/>
      <c r="F351" s="2"/>
      <c r="G351" s="2"/>
      <c r="H351" s="3"/>
      <c r="I351" s="2"/>
      <c r="J351" s="2"/>
      <c r="K351" s="4" t="str">
        <f aca="false">IF(H351="","",H351+I351)</f>
        <v/>
      </c>
      <c r="L351" s="3"/>
      <c r="M351" s="2"/>
      <c r="N351" s="2"/>
      <c r="O351" s="2"/>
      <c r="P351" s="5" t="str">
        <f aca="false">IF(OR(O351="",M351=""),"",ROUND(O351*1000/(PI()*(M351/2)^2),1))</f>
        <v/>
      </c>
      <c r="Q351" s="6" t="str">
        <f aca="true">IF(A351="","",IF(L351&lt;&gt;"","Rompido",IF(K351="","",IF(TODAY()&gt;K351,"Atrasado",IF(TODAY()=K351,"Hoje","Previsto")))))</f>
        <v/>
      </c>
      <c r="R351" s="6" t="str">
        <f aca="false">IF(OR(P351="",G351=""),"",IF(J351&lt;&gt;"Sim","Acompanhamento",IF(P351&gt;=G351,"Sim","Não")))</f>
        <v/>
      </c>
      <c r="S351" s="2"/>
      <c r="T351" s="2"/>
    </row>
    <row r="352" customFormat="false" ht="15" hidden="false" customHeight="false" outlineLevel="0" collapsed="false">
      <c r="A352" s="2"/>
      <c r="B352" s="2"/>
      <c r="C352" s="2"/>
      <c r="D352" s="3"/>
      <c r="E352" s="2"/>
      <c r="F352" s="2"/>
      <c r="G352" s="2"/>
      <c r="H352" s="3"/>
      <c r="I352" s="2"/>
      <c r="J352" s="2"/>
      <c r="K352" s="4" t="str">
        <f aca="false">IF(H352="","",H352+I352)</f>
        <v/>
      </c>
      <c r="L352" s="3"/>
      <c r="M352" s="2"/>
      <c r="N352" s="2"/>
      <c r="O352" s="2"/>
      <c r="P352" s="5" t="str">
        <f aca="false">IF(OR(O352="",M352=""),"",ROUND(O352*1000/(PI()*(M352/2)^2),1))</f>
        <v/>
      </c>
      <c r="Q352" s="6" t="str">
        <f aca="true">IF(A352="","",IF(L352&lt;&gt;"","Rompido",IF(K352="","",IF(TODAY()&gt;K352,"Atrasado",IF(TODAY()=K352,"Hoje","Previsto")))))</f>
        <v/>
      </c>
      <c r="R352" s="6" t="str">
        <f aca="false">IF(OR(P352="",G352=""),"",IF(J352&lt;&gt;"Sim","Acompanhamento",IF(P352&gt;=G352,"Sim","Não")))</f>
        <v/>
      </c>
      <c r="S352" s="2"/>
      <c r="T352" s="2"/>
    </row>
    <row r="353" customFormat="false" ht="15" hidden="false" customHeight="false" outlineLevel="0" collapsed="false">
      <c r="A353" s="2"/>
      <c r="B353" s="2"/>
      <c r="C353" s="2"/>
      <c r="D353" s="3"/>
      <c r="E353" s="2"/>
      <c r="F353" s="2"/>
      <c r="G353" s="2"/>
      <c r="H353" s="3"/>
      <c r="I353" s="2"/>
      <c r="J353" s="2"/>
      <c r="K353" s="4" t="str">
        <f aca="false">IF(H353="","",H353+I353)</f>
        <v/>
      </c>
      <c r="L353" s="3"/>
      <c r="M353" s="2"/>
      <c r="N353" s="2"/>
      <c r="O353" s="2"/>
      <c r="P353" s="5" t="str">
        <f aca="false">IF(OR(O353="",M353=""),"",ROUND(O353*1000/(PI()*(M353/2)^2),1))</f>
        <v/>
      </c>
      <c r="Q353" s="6" t="str">
        <f aca="true">IF(A353="","",IF(L353&lt;&gt;"","Rompido",IF(K353="","",IF(TODAY()&gt;K353,"Atrasado",IF(TODAY()=K353,"Hoje","Previsto")))))</f>
        <v/>
      </c>
      <c r="R353" s="6" t="str">
        <f aca="false">IF(OR(P353="",G353=""),"",IF(J353&lt;&gt;"Sim","Acompanhamento",IF(P353&gt;=G353,"Sim","Não")))</f>
        <v/>
      </c>
      <c r="S353" s="2"/>
      <c r="T353" s="2"/>
    </row>
    <row r="354" customFormat="false" ht="15" hidden="false" customHeight="false" outlineLevel="0" collapsed="false">
      <c r="A354" s="2"/>
      <c r="B354" s="2"/>
      <c r="C354" s="2"/>
      <c r="D354" s="3"/>
      <c r="E354" s="2"/>
      <c r="F354" s="2"/>
      <c r="G354" s="2"/>
      <c r="H354" s="3"/>
      <c r="I354" s="2"/>
      <c r="J354" s="2"/>
      <c r="K354" s="4" t="str">
        <f aca="false">IF(H354="","",H354+I354)</f>
        <v/>
      </c>
      <c r="L354" s="3"/>
      <c r="M354" s="2"/>
      <c r="N354" s="2"/>
      <c r="O354" s="2"/>
      <c r="P354" s="5" t="str">
        <f aca="false">IF(OR(O354="",M354=""),"",ROUND(O354*1000/(PI()*(M354/2)^2),1))</f>
        <v/>
      </c>
      <c r="Q354" s="6" t="str">
        <f aca="true">IF(A354="","",IF(L354&lt;&gt;"","Rompido",IF(K354="","",IF(TODAY()&gt;K354,"Atrasado",IF(TODAY()=K354,"Hoje","Previsto")))))</f>
        <v/>
      </c>
      <c r="R354" s="6" t="str">
        <f aca="false">IF(OR(P354="",G354=""),"",IF(J354&lt;&gt;"Sim","Acompanhamento",IF(P354&gt;=G354,"Sim","Não")))</f>
        <v/>
      </c>
      <c r="S354" s="2"/>
      <c r="T354" s="2"/>
    </row>
    <row r="355" customFormat="false" ht="15" hidden="false" customHeight="false" outlineLevel="0" collapsed="false">
      <c r="A355" s="2"/>
      <c r="B355" s="2"/>
      <c r="C355" s="2"/>
      <c r="D355" s="3"/>
      <c r="E355" s="2"/>
      <c r="F355" s="2"/>
      <c r="G355" s="2"/>
      <c r="H355" s="3"/>
      <c r="I355" s="2"/>
      <c r="J355" s="2"/>
      <c r="K355" s="4" t="str">
        <f aca="false">IF(H355="","",H355+I355)</f>
        <v/>
      </c>
      <c r="L355" s="3"/>
      <c r="M355" s="2"/>
      <c r="N355" s="2"/>
      <c r="O355" s="2"/>
      <c r="P355" s="5" t="str">
        <f aca="false">IF(OR(O355="",M355=""),"",ROUND(O355*1000/(PI()*(M355/2)^2),1))</f>
        <v/>
      </c>
      <c r="Q355" s="6" t="str">
        <f aca="true">IF(A355="","",IF(L355&lt;&gt;"","Rompido",IF(K355="","",IF(TODAY()&gt;K355,"Atrasado",IF(TODAY()=K355,"Hoje","Previsto")))))</f>
        <v/>
      </c>
      <c r="R355" s="6" t="str">
        <f aca="false">IF(OR(P355="",G355=""),"",IF(J355&lt;&gt;"Sim","Acompanhamento",IF(P355&gt;=G355,"Sim","Não")))</f>
        <v/>
      </c>
      <c r="S355" s="2"/>
      <c r="T355" s="2"/>
    </row>
    <row r="356" customFormat="false" ht="15" hidden="false" customHeight="false" outlineLevel="0" collapsed="false">
      <c r="A356" s="2"/>
      <c r="B356" s="2"/>
      <c r="C356" s="2"/>
      <c r="D356" s="3"/>
      <c r="E356" s="2"/>
      <c r="F356" s="2"/>
      <c r="G356" s="2"/>
      <c r="H356" s="3"/>
      <c r="I356" s="2"/>
      <c r="J356" s="2"/>
      <c r="K356" s="4" t="str">
        <f aca="false">IF(H356="","",H356+I356)</f>
        <v/>
      </c>
      <c r="L356" s="3"/>
      <c r="M356" s="2"/>
      <c r="N356" s="2"/>
      <c r="O356" s="2"/>
      <c r="P356" s="5" t="str">
        <f aca="false">IF(OR(O356="",M356=""),"",ROUND(O356*1000/(PI()*(M356/2)^2),1))</f>
        <v/>
      </c>
      <c r="Q356" s="6" t="str">
        <f aca="true">IF(A356="","",IF(L356&lt;&gt;"","Rompido",IF(K356="","",IF(TODAY()&gt;K356,"Atrasado",IF(TODAY()=K356,"Hoje","Previsto")))))</f>
        <v/>
      </c>
      <c r="R356" s="6" t="str">
        <f aca="false">IF(OR(P356="",G356=""),"",IF(J356&lt;&gt;"Sim","Acompanhamento",IF(P356&gt;=G356,"Sim","Não")))</f>
        <v/>
      </c>
      <c r="S356" s="2"/>
      <c r="T356" s="2"/>
    </row>
    <row r="357" customFormat="false" ht="15" hidden="false" customHeight="false" outlineLevel="0" collapsed="false">
      <c r="A357" s="2"/>
      <c r="B357" s="2"/>
      <c r="C357" s="2"/>
      <c r="D357" s="3"/>
      <c r="E357" s="2"/>
      <c r="F357" s="2"/>
      <c r="G357" s="2"/>
      <c r="H357" s="3"/>
      <c r="I357" s="2"/>
      <c r="J357" s="2"/>
      <c r="K357" s="4" t="str">
        <f aca="false">IF(H357="","",H357+I357)</f>
        <v/>
      </c>
      <c r="L357" s="3"/>
      <c r="M357" s="2"/>
      <c r="N357" s="2"/>
      <c r="O357" s="2"/>
      <c r="P357" s="5" t="str">
        <f aca="false">IF(OR(O357="",M357=""),"",ROUND(O357*1000/(PI()*(M357/2)^2),1))</f>
        <v/>
      </c>
      <c r="Q357" s="6" t="str">
        <f aca="true">IF(A357="","",IF(L357&lt;&gt;"","Rompido",IF(K357="","",IF(TODAY()&gt;K357,"Atrasado",IF(TODAY()=K357,"Hoje","Previsto")))))</f>
        <v/>
      </c>
      <c r="R357" s="6" t="str">
        <f aca="false">IF(OR(P357="",G357=""),"",IF(J357&lt;&gt;"Sim","Acompanhamento",IF(P357&gt;=G357,"Sim","Não")))</f>
        <v/>
      </c>
      <c r="S357" s="2"/>
      <c r="T357" s="2"/>
    </row>
    <row r="358" customFormat="false" ht="15" hidden="false" customHeight="false" outlineLevel="0" collapsed="false">
      <c r="A358" s="2"/>
      <c r="B358" s="2"/>
      <c r="C358" s="2"/>
      <c r="D358" s="3"/>
      <c r="E358" s="2"/>
      <c r="F358" s="2"/>
      <c r="G358" s="2"/>
      <c r="H358" s="3"/>
      <c r="I358" s="2"/>
      <c r="J358" s="2"/>
      <c r="K358" s="4" t="str">
        <f aca="false">IF(H358="","",H358+I358)</f>
        <v/>
      </c>
      <c r="L358" s="3"/>
      <c r="M358" s="2"/>
      <c r="N358" s="2"/>
      <c r="O358" s="2"/>
      <c r="P358" s="5" t="str">
        <f aca="false">IF(OR(O358="",M358=""),"",ROUND(O358*1000/(PI()*(M358/2)^2),1))</f>
        <v/>
      </c>
      <c r="Q358" s="6" t="str">
        <f aca="true">IF(A358="","",IF(L358&lt;&gt;"","Rompido",IF(K358="","",IF(TODAY()&gt;K358,"Atrasado",IF(TODAY()=K358,"Hoje","Previsto")))))</f>
        <v/>
      </c>
      <c r="R358" s="6" t="str">
        <f aca="false">IF(OR(P358="",G358=""),"",IF(J358&lt;&gt;"Sim","Acompanhamento",IF(P358&gt;=G358,"Sim","Não")))</f>
        <v/>
      </c>
      <c r="S358" s="2"/>
      <c r="T358" s="2"/>
    </row>
    <row r="359" customFormat="false" ht="15" hidden="false" customHeight="false" outlineLevel="0" collapsed="false">
      <c r="A359" s="2"/>
      <c r="B359" s="2"/>
      <c r="C359" s="2"/>
      <c r="D359" s="3"/>
      <c r="E359" s="2"/>
      <c r="F359" s="2"/>
      <c r="G359" s="2"/>
      <c r="H359" s="3"/>
      <c r="I359" s="2"/>
      <c r="J359" s="2"/>
      <c r="K359" s="4" t="str">
        <f aca="false">IF(H359="","",H359+I359)</f>
        <v/>
      </c>
      <c r="L359" s="3"/>
      <c r="M359" s="2"/>
      <c r="N359" s="2"/>
      <c r="O359" s="2"/>
      <c r="P359" s="5" t="str">
        <f aca="false">IF(OR(O359="",M359=""),"",ROUND(O359*1000/(PI()*(M359/2)^2),1))</f>
        <v/>
      </c>
      <c r="Q359" s="6" t="str">
        <f aca="true">IF(A359="","",IF(L359&lt;&gt;"","Rompido",IF(K359="","",IF(TODAY()&gt;K359,"Atrasado",IF(TODAY()=K359,"Hoje","Previsto")))))</f>
        <v/>
      </c>
      <c r="R359" s="6" t="str">
        <f aca="false">IF(OR(P359="",G359=""),"",IF(J359&lt;&gt;"Sim","Acompanhamento",IF(P359&gt;=G359,"Sim","Não")))</f>
        <v/>
      </c>
      <c r="S359" s="2"/>
      <c r="T359" s="2"/>
    </row>
    <row r="360" customFormat="false" ht="15" hidden="false" customHeight="false" outlineLevel="0" collapsed="false">
      <c r="A360" s="2"/>
      <c r="B360" s="2"/>
      <c r="C360" s="2"/>
      <c r="D360" s="3"/>
      <c r="E360" s="2"/>
      <c r="F360" s="2"/>
      <c r="G360" s="2"/>
      <c r="H360" s="3"/>
      <c r="I360" s="2"/>
      <c r="J360" s="2"/>
      <c r="K360" s="4" t="str">
        <f aca="false">IF(H360="","",H360+I360)</f>
        <v/>
      </c>
      <c r="L360" s="3"/>
      <c r="M360" s="2"/>
      <c r="N360" s="2"/>
      <c r="O360" s="2"/>
      <c r="P360" s="5" t="str">
        <f aca="false">IF(OR(O360="",M360=""),"",ROUND(O360*1000/(PI()*(M360/2)^2),1))</f>
        <v/>
      </c>
      <c r="Q360" s="6" t="str">
        <f aca="true">IF(A360="","",IF(L360&lt;&gt;"","Rompido",IF(K360="","",IF(TODAY()&gt;K360,"Atrasado",IF(TODAY()=K360,"Hoje","Previsto")))))</f>
        <v/>
      </c>
      <c r="R360" s="6" t="str">
        <f aca="false">IF(OR(P360="",G360=""),"",IF(J360&lt;&gt;"Sim","Acompanhamento",IF(P360&gt;=G360,"Sim","Não")))</f>
        <v/>
      </c>
      <c r="S360" s="2"/>
      <c r="T360" s="2"/>
    </row>
    <row r="361" customFormat="false" ht="15" hidden="false" customHeight="false" outlineLevel="0" collapsed="false">
      <c r="A361" s="2"/>
      <c r="B361" s="2"/>
      <c r="C361" s="2"/>
      <c r="D361" s="3"/>
      <c r="E361" s="2"/>
      <c r="F361" s="2"/>
      <c r="G361" s="2"/>
      <c r="H361" s="3"/>
      <c r="I361" s="2"/>
      <c r="J361" s="2"/>
      <c r="K361" s="4" t="str">
        <f aca="false">IF(H361="","",H361+I361)</f>
        <v/>
      </c>
      <c r="L361" s="3"/>
      <c r="M361" s="2"/>
      <c r="N361" s="2"/>
      <c r="O361" s="2"/>
      <c r="P361" s="5" t="str">
        <f aca="false">IF(OR(O361="",M361=""),"",ROUND(O361*1000/(PI()*(M361/2)^2),1))</f>
        <v/>
      </c>
      <c r="Q361" s="6" t="str">
        <f aca="true">IF(A361="","",IF(L361&lt;&gt;"","Rompido",IF(K361="","",IF(TODAY()&gt;K361,"Atrasado",IF(TODAY()=K361,"Hoje","Previsto")))))</f>
        <v/>
      </c>
      <c r="R361" s="6" t="str">
        <f aca="false">IF(OR(P361="",G361=""),"",IF(J361&lt;&gt;"Sim","Acompanhamento",IF(P361&gt;=G361,"Sim","Não")))</f>
        <v/>
      </c>
      <c r="S361" s="2"/>
      <c r="T361" s="2"/>
    </row>
    <row r="362" customFormat="false" ht="15" hidden="false" customHeight="false" outlineLevel="0" collapsed="false">
      <c r="A362" s="2"/>
      <c r="B362" s="2"/>
      <c r="C362" s="2"/>
      <c r="D362" s="3"/>
      <c r="E362" s="2"/>
      <c r="F362" s="2"/>
      <c r="G362" s="2"/>
      <c r="H362" s="3"/>
      <c r="I362" s="2"/>
      <c r="J362" s="2"/>
      <c r="K362" s="4" t="str">
        <f aca="false">IF(H362="","",H362+I362)</f>
        <v/>
      </c>
      <c r="L362" s="3"/>
      <c r="M362" s="2"/>
      <c r="N362" s="2"/>
      <c r="O362" s="2"/>
      <c r="P362" s="5" t="str">
        <f aca="false">IF(OR(O362="",M362=""),"",ROUND(O362*1000/(PI()*(M362/2)^2),1))</f>
        <v/>
      </c>
      <c r="Q362" s="6" t="str">
        <f aca="true">IF(A362="","",IF(L362&lt;&gt;"","Rompido",IF(K362="","",IF(TODAY()&gt;K362,"Atrasado",IF(TODAY()=K362,"Hoje","Previsto")))))</f>
        <v/>
      </c>
      <c r="R362" s="6" t="str">
        <f aca="false">IF(OR(P362="",G362=""),"",IF(J362&lt;&gt;"Sim","Acompanhamento",IF(P362&gt;=G362,"Sim","Não")))</f>
        <v/>
      </c>
      <c r="S362" s="2"/>
      <c r="T362" s="2"/>
    </row>
    <row r="363" customFormat="false" ht="15" hidden="false" customHeight="false" outlineLevel="0" collapsed="false">
      <c r="A363" s="2"/>
      <c r="B363" s="2"/>
      <c r="C363" s="2"/>
      <c r="D363" s="3"/>
      <c r="E363" s="2"/>
      <c r="F363" s="2"/>
      <c r="G363" s="2"/>
      <c r="H363" s="3"/>
      <c r="I363" s="2"/>
      <c r="J363" s="2"/>
      <c r="K363" s="4" t="str">
        <f aca="false">IF(H363="","",H363+I363)</f>
        <v/>
      </c>
      <c r="L363" s="3"/>
      <c r="M363" s="2"/>
      <c r="N363" s="2"/>
      <c r="O363" s="2"/>
      <c r="P363" s="5" t="str">
        <f aca="false">IF(OR(O363="",M363=""),"",ROUND(O363*1000/(PI()*(M363/2)^2),1))</f>
        <v/>
      </c>
      <c r="Q363" s="6" t="str">
        <f aca="true">IF(A363="","",IF(L363&lt;&gt;"","Rompido",IF(K363="","",IF(TODAY()&gt;K363,"Atrasado",IF(TODAY()=K363,"Hoje","Previsto")))))</f>
        <v/>
      </c>
      <c r="R363" s="6" t="str">
        <f aca="false">IF(OR(P363="",G363=""),"",IF(J363&lt;&gt;"Sim","Acompanhamento",IF(P363&gt;=G363,"Sim","Não")))</f>
        <v/>
      </c>
      <c r="S363" s="2"/>
      <c r="T363" s="2"/>
    </row>
    <row r="364" customFormat="false" ht="15" hidden="false" customHeight="false" outlineLevel="0" collapsed="false">
      <c r="A364" s="2"/>
      <c r="B364" s="2"/>
      <c r="C364" s="2"/>
      <c r="D364" s="3"/>
      <c r="E364" s="2"/>
      <c r="F364" s="2"/>
      <c r="G364" s="2"/>
      <c r="H364" s="3"/>
      <c r="I364" s="2"/>
      <c r="J364" s="2"/>
      <c r="K364" s="4" t="str">
        <f aca="false">IF(H364="","",H364+I364)</f>
        <v/>
      </c>
      <c r="L364" s="3"/>
      <c r="M364" s="2"/>
      <c r="N364" s="2"/>
      <c r="O364" s="2"/>
      <c r="P364" s="5" t="str">
        <f aca="false">IF(OR(O364="",M364=""),"",ROUND(O364*1000/(PI()*(M364/2)^2),1))</f>
        <v/>
      </c>
      <c r="Q364" s="6" t="str">
        <f aca="true">IF(A364="","",IF(L364&lt;&gt;"","Rompido",IF(K364="","",IF(TODAY()&gt;K364,"Atrasado",IF(TODAY()=K364,"Hoje","Previsto")))))</f>
        <v/>
      </c>
      <c r="R364" s="6" t="str">
        <f aca="false">IF(OR(P364="",G364=""),"",IF(J364&lt;&gt;"Sim","Acompanhamento",IF(P364&gt;=G364,"Sim","Não")))</f>
        <v/>
      </c>
      <c r="S364" s="2"/>
      <c r="T364" s="2"/>
    </row>
    <row r="365" customFormat="false" ht="15" hidden="false" customHeight="false" outlineLevel="0" collapsed="false">
      <c r="A365" s="2"/>
      <c r="B365" s="2"/>
      <c r="C365" s="2"/>
      <c r="D365" s="3"/>
      <c r="E365" s="2"/>
      <c r="F365" s="2"/>
      <c r="G365" s="2"/>
      <c r="H365" s="3"/>
      <c r="I365" s="2"/>
      <c r="J365" s="2"/>
      <c r="K365" s="4" t="str">
        <f aca="false">IF(H365="","",H365+I365)</f>
        <v/>
      </c>
      <c r="L365" s="3"/>
      <c r="M365" s="2"/>
      <c r="N365" s="2"/>
      <c r="O365" s="2"/>
      <c r="P365" s="5" t="str">
        <f aca="false">IF(OR(O365="",M365=""),"",ROUND(O365*1000/(PI()*(M365/2)^2),1))</f>
        <v/>
      </c>
      <c r="Q365" s="6" t="str">
        <f aca="true">IF(A365="","",IF(L365&lt;&gt;"","Rompido",IF(K365="","",IF(TODAY()&gt;K365,"Atrasado",IF(TODAY()=K365,"Hoje","Previsto")))))</f>
        <v/>
      </c>
      <c r="R365" s="6" t="str">
        <f aca="false">IF(OR(P365="",G365=""),"",IF(J365&lt;&gt;"Sim","Acompanhamento",IF(P365&gt;=G365,"Sim","Não")))</f>
        <v/>
      </c>
      <c r="S365" s="2"/>
      <c r="T365" s="2"/>
    </row>
    <row r="366" customFormat="false" ht="15" hidden="false" customHeight="false" outlineLevel="0" collapsed="false">
      <c r="A366" s="2"/>
      <c r="B366" s="2"/>
      <c r="C366" s="2"/>
      <c r="D366" s="3"/>
      <c r="E366" s="2"/>
      <c r="F366" s="2"/>
      <c r="G366" s="2"/>
      <c r="H366" s="3"/>
      <c r="I366" s="2"/>
      <c r="J366" s="2"/>
      <c r="K366" s="4" t="str">
        <f aca="false">IF(H366="","",H366+I366)</f>
        <v/>
      </c>
      <c r="L366" s="3"/>
      <c r="M366" s="2"/>
      <c r="N366" s="2"/>
      <c r="O366" s="2"/>
      <c r="P366" s="5" t="str">
        <f aca="false">IF(OR(O366="",M366=""),"",ROUND(O366*1000/(PI()*(M366/2)^2),1))</f>
        <v/>
      </c>
      <c r="Q366" s="6" t="str">
        <f aca="true">IF(A366="","",IF(L366&lt;&gt;"","Rompido",IF(K366="","",IF(TODAY()&gt;K366,"Atrasado",IF(TODAY()=K366,"Hoje","Previsto")))))</f>
        <v/>
      </c>
      <c r="R366" s="6" t="str">
        <f aca="false">IF(OR(P366="",G366=""),"",IF(J366&lt;&gt;"Sim","Acompanhamento",IF(P366&gt;=G366,"Sim","Não")))</f>
        <v/>
      </c>
      <c r="S366" s="2"/>
      <c r="T366" s="2"/>
    </row>
    <row r="367" customFormat="false" ht="15" hidden="false" customHeight="false" outlineLevel="0" collapsed="false">
      <c r="A367" s="2"/>
      <c r="B367" s="2"/>
      <c r="C367" s="2"/>
      <c r="D367" s="3"/>
      <c r="E367" s="2"/>
      <c r="F367" s="2"/>
      <c r="G367" s="2"/>
      <c r="H367" s="3"/>
      <c r="I367" s="2"/>
      <c r="J367" s="2"/>
      <c r="K367" s="4" t="str">
        <f aca="false">IF(H367="","",H367+I367)</f>
        <v/>
      </c>
      <c r="L367" s="3"/>
      <c r="M367" s="2"/>
      <c r="N367" s="2"/>
      <c r="O367" s="2"/>
      <c r="P367" s="5" t="str">
        <f aca="false">IF(OR(O367="",M367=""),"",ROUND(O367*1000/(PI()*(M367/2)^2),1))</f>
        <v/>
      </c>
      <c r="Q367" s="6" t="str">
        <f aca="true">IF(A367="","",IF(L367&lt;&gt;"","Rompido",IF(K367="","",IF(TODAY()&gt;K367,"Atrasado",IF(TODAY()=K367,"Hoje","Previsto")))))</f>
        <v/>
      </c>
      <c r="R367" s="6" t="str">
        <f aca="false">IF(OR(P367="",G367=""),"",IF(J367&lt;&gt;"Sim","Acompanhamento",IF(P367&gt;=G367,"Sim","Não")))</f>
        <v/>
      </c>
      <c r="S367" s="2"/>
      <c r="T367" s="2"/>
    </row>
    <row r="368" customFormat="false" ht="15" hidden="false" customHeight="false" outlineLevel="0" collapsed="false">
      <c r="A368" s="2"/>
      <c r="B368" s="2"/>
      <c r="C368" s="2"/>
      <c r="D368" s="3"/>
      <c r="E368" s="2"/>
      <c r="F368" s="2"/>
      <c r="G368" s="2"/>
      <c r="H368" s="3"/>
      <c r="I368" s="2"/>
      <c r="J368" s="2"/>
      <c r="K368" s="4" t="str">
        <f aca="false">IF(H368="","",H368+I368)</f>
        <v/>
      </c>
      <c r="L368" s="3"/>
      <c r="M368" s="2"/>
      <c r="N368" s="2"/>
      <c r="O368" s="2"/>
      <c r="P368" s="5" t="str">
        <f aca="false">IF(OR(O368="",M368=""),"",ROUND(O368*1000/(PI()*(M368/2)^2),1))</f>
        <v/>
      </c>
      <c r="Q368" s="6" t="str">
        <f aca="true">IF(A368="","",IF(L368&lt;&gt;"","Rompido",IF(K368="","",IF(TODAY()&gt;K368,"Atrasado",IF(TODAY()=K368,"Hoje","Previsto")))))</f>
        <v/>
      </c>
      <c r="R368" s="6" t="str">
        <f aca="false">IF(OR(P368="",G368=""),"",IF(J368&lt;&gt;"Sim","Acompanhamento",IF(P368&gt;=G368,"Sim","Não")))</f>
        <v/>
      </c>
      <c r="S368" s="2"/>
      <c r="T368" s="2"/>
    </row>
    <row r="369" customFormat="false" ht="15" hidden="false" customHeight="false" outlineLevel="0" collapsed="false">
      <c r="A369" s="2"/>
      <c r="B369" s="2"/>
      <c r="C369" s="2"/>
      <c r="D369" s="3"/>
      <c r="E369" s="2"/>
      <c r="F369" s="2"/>
      <c r="G369" s="2"/>
      <c r="H369" s="3"/>
      <c r="I369" s="2"/>
      <c r="J369" s="2"/>
      <c r="K369" s="4" t="str">
        <f aca="false">IF(H369="","",H369+I369)</f>
        <v/>
      </c>
      <c r="L369" s="3"/>
      <c r="M369" s="2"/>
      <c r="N369" s="2"/>
      <c r="O369" s="2"/>
      <c r="P369" s="5" t="str">
        <f aca="false">IF(OR(O369="",M369=""),"",ROUND(O369*1000/(PI()*(M369/2)^2),1))</f>
        <v/>
      </c>
      <c r="Q369" s="6" t="str">
        <f aca="true">IF(A369="","",IF(L369&lt;&gt;"","Rompido",IF(K369="","",IF(TODAY()&gt;K369,"Atrasado",IF(TODAY()=K369,"Hoje","Previsto")))))</f>
        <v/>
      </c>
      <c r="R369" s="6" t="str">
        <f aca="false">IF(OR(P369="",G369=""),"",IF(J369&lt;&gt;"Sim","Acompanhamento",IF(P369&gt;=G369,"Sim","Não")))</f>
        <v/>
      </c>
      <c r="S369" s="2"/>
      <c r="T369" s="2"/>
    </row>
    <row r="370" customFormat="false" ht="15" hidden="false" customHeight="false" outlineLevel="0" collapsed="false">
      <c r="A370" s="2"/>
      <c r="B370" s="2"/>
      <c r="C370" s="2"/>
      <c r="D370" s="3"/>
      <c r="E370" s="2"/>
      <c r="F370" s="2"/>
      <c r="G370" s="2"/>
      <c r="H370" s="3"/>
      <c r="I370" s="2"/>
      <c r="J370" s="2"/>
      <c r="K370" s="4" t="str">
        <f aca="false">IF(H370="","",H370+I370)</f>
        <v/>
      </c>
      <c r="L370" s="3"/>
      <c r="M370" s="2"/>
      <c r="N370" s="2"/>
      <c r="O370" s="2"/>
      <c r="P370" s="5" t="str">
        <f aca="false">IF(OR(O370="",M370=""),"",ROUND(O370*1000/(PI()*(M370/2)^2),1))</f>
        <v/>
      </c>
      <c r="Q370" s="6" t="str">
        <f aca="true">IF(A370="","",IF(L370&lt;&gt;"","Rompido",IF(K370="","",IF(TODAY()&gt;K370,"Atrasado",IF(TODAY()=K370,"Hoje","Previsto")))))</f>
        <v/>
      </c>
      <c r="R370" s="6" t="str">
        <f aca="false">IF(OR(P370="",G370=""),"",IF(J370&lt;&gt;"Sim","Acompanhamento",IF(P370&gt;=G370,"Sim","Não")))</f>
        <v/>
      </c>
      <c r="S370" s="2"/>
      <c r="T370" s="2"/>
    </row>
    <row r="371" customFormat="false" ht="15" hidden="false" customHeight="false" outlineLevel="0" collapsed="false">
      <c r="A371" s="2"/>
      <c r="B371" s="2"/>
      <c r="C371" s="2"/>
      <c r="D371" s="3"/>
      <c r="E371" s="2"/>
      <c r="F371" s="2"/>
      <c r="G371" s="2"/>
      <c r="H371" s="3"/>
      <c r="I371" s="2"/>
      <c r="J371" s="2"/>
      <c r="K371" s="4" t="str">
        <f aca="false">IF(H371="","",H371+I371)</f>
        <v/>
      </c>
      <c r="L371" s="3"/>
      <c r="M371" s="2"/>
      <c r="N371" s="2"/>
      <c r="O371" s="2"/>
      <c r="P371" s="5" t="str">
        <f aca="false">IF(OR(O371="",M371=""),"",ROUND(O371*1000/(PI()*(M371/2)^2),1))</f>
        <v/>
      </c>
      <c r="Q371" s="6" t="str">
        <f aca="true">IF(A371="","",IF(L371&lt;&gt;"","Rompido",IF(K371="","",IF(TODAY()&gt;K371,"Atrasado",IF(TODAY()=K371,"Hoje","Previsto")))))</f>
        <v/>
      </c>
      <c r="R371" s="6" t="str">
        <f aca="false">IF(OR(P371="",G371=""),"",IF(J371&lt;&gt;"Sim","Acompanhamento",IF(P371&gt;=G371,"Sim","Não")))</f>
        <v/>
      </c>
      <c r="S371" s="2"/>
      <c r="T371" s="2"/>
    </row>
    <row r="372" customFormat="false" ht="15" hidden="false" customHeight="false" outlineLevel="0" collapsed="false">
      <c r="A372" s="2"/>
      <c r="B372" s="2"/>
      <c r="C372" s="2"/>
      <c r="D372" s="3"/>
      <c r="E372" s="2"/>
      <c r="F372" s="2"/>
      <c r="G372" s="2"/>
      <c r="H372" s="3"/>
      <c r="I372" s="2"/>
      <c r="J372" s="2"/>
      <c r="K372" s="4" t="str">
        <f aca="false">IF(H372="","",H372+I372)</f>
        <v/>
      </c>
      <c r="L372" s="3"/>
      <c r="M372" s="2"/>
      <c r="N372" s="2"/>
      <c r="O372" s="2"/>
      <c r="P372" s="5" t="str">
        <f aca="false">IF(OR(O372="",M372=""),"",ROUND(O372*1000/(PI()*(M372/2)^2),1))</f>
        <v/>
      </c>
      <c r="Q372" s="6" t="str">
        <f aca="true">IF(A372="","",IF(L372&lt;&gt;"","Rompido",IF(K372="","",IF(TODAY()&gt;K372,"Atrasado",IF(TODAY()=K372,"Hoje","Previsto")))))</f>
        <v/>
      </c>
      <c r="R372" s="6" t="str">
        <f aca="false">IF(OR(P372="",G372=""),"",IF(J372&lt;&gt;"Sim","Acompanhamento",IF(P372&gt;=G372,"Sim","Não")))</f>
        <v/>
      </c>
      <c r="S372" s="2"/>
      <c r="T372" s="2"/>
    </row>
    <row r="373" customFormat="false" ht="15" hidden="false" customHeight="false" outlineLevel="0" collapsed="false">
      <c r="A373" s="2"/>
      <c r="B373" s="2"/>
      <c r="C373" s="2"/>
      <c r="D373" s="3"/>
      <c r="E373" s="2"/>
      <c r="F373" s="2"/>
      <c r="G373" s="2"/>
      <c r="H373" s="3"/>
      <c r="I373" s="2"/>
      <c r="J373" s="2"/>
      <c r="K373" s="4" t="str">
        <f aca="false">IF(H373="","",H373+I373)</f>
        <v/>
      </c>
      <c r="L373" s="3"/>
      <c r="M373" s="2"/>
      <c r="N373" s="2"/>
      <c r="O373" s="2"/>
      <c r="P373" s="5" t="str">
        <f aca="false">IF(OR(O373="",M373=""),"",ROUND(O373*1000/(PI()*(M373/2)^2),1))</f>
        <v/>
      </c>
      <c r="Q373" s="6" t="str">
        <f aca="true">IF(A373="","",IF(L373&lt;&gt;"","Rompido",IF(K373="","",IF(TODAY()&gt;K373,"Atrasado",IF(TODAY()=K373,"Hoje","Previsto")))))</f>
        <v/>
      </c>
      <c r="R373" s="6" t="str">
        <f aca="false">IF(OR(P373="",G373=""),"",IF(J373&lt;&gt;"Sim","Acompanhamento",IF(P373&gt;=G373,"Sim","Não")))</f>
        <v/>
      </c>
      <c r="S373" s="2"/>
      <c r="T373" s="2"/>
    </row>
    <row r="374" customFormat="false" ht="15" hidden="false" customHeight="false" outlineLevel="0" collapsed="false">
      <c r="A374" s="2"/>
      <c r="B374" s="2"/>
      <c r="C374" s="2"/>
      <c r="D374" s="3"/>
      <c r="E374" s="2"/>
      <c r="F374" s="2"/>
      <c r="G374" s="2"/>
      <c r="H374" s="3"/>
      <c r="I374" s="2"/>
      <c r="J374" s="2"/>
      <c r="K374" s="4" t="str">
        <f aca="false">IF(H374="","",H374+I374)</f>
        <v/>
      </c>
      <c r="L374" s="3"/>
      <c r="M374" s="2"/>
      <c r="N374" s="2"/>
      <c r="O374" s="2"/>
      <c r="P374" s="5" t="str">
        <f aca="false">IF(OR(O374="",M374=""),"",ROUND(O374*1000/(PI()*(M374/2)^2),1))</f>
        <v/>
      </c>
      <c r="Q374" s="6" t="str">
        <f aca="true">IF(A374="","",IF(L374&lt;&gt;"","Rompido",IF(K374="","",IF(TODAY()&gt;K374,"Atrasado",IF(TODAY()=K374,"Hoje","Previsto")))))</f>
        <v/>
      </c>
      <c r="R374" s="6" t="str">
        <f aca="false">IF(OR(P374="",G374=""),"",IF(J374&lt;&gt;"Sim","Acompanhamento",IF(P374&gt;=G374,"Sim","Não")))</f>
        <v/>
      </c>
      <c r="S374" s="2"/>
      <c r="T374" s="2"/>
    </row>
    <row r="375" customFormat="false" ht="15" hidden="false" customHeight="false" outlineLevel="0" collapsed="false">
      <c r="A375" s="2"/>
      <c r="B375" s="2"/>
      <c r="C375" s="2"/>
      <c r="D375" s="3"/>
      <c r="E375" s="2"/>
      <c r="F375" s="2"/>
      <c r="G375" s="2"/>
      <c r="H375" s="3"/>
      <c r="I375" s="2"/>
      <c r="J375" s="2"/>
      <c r="K375" s="4" t="str">
        <f aca="false">IF(H375="","",H375+I375)</f>
        <v/>
      </c>
      <c r="L375" s="3"/>
      <c r="M375" s="2"/>
      <c r="N375" s="2"/>
      <c r="O375" s="2"/>
      <c r="P375" s="5" t="str">
        <f aca="false">IF(OR(O375="",M375=""),"",ROUND(O375*1000/(PI()*(M375/2)^2),1))</f>
        <v/>
      </c>
      <c r="Q375" s="6" t="str">
        <f aca="true">IF(A375="","",IF(L375&lt;&gt;"","Rompido",IF(K375="","",IF(TODAY()&gt;K375,"Atrasado",IF(TODAY()=K375,"Hoje","Previsto")))))</f>
        <v/>
      </c>
      <c r="R375" s="6" t="str">
        <f aca="false">IF(OR(P375="",G375=""),"",IF(J375&lt;&gt;"Sim","Acompanhamento",IF(P375&gt;=G375,"Sim","Não")))</f>
        <v/>
      </c>
      <c r="S375" s="2"/>
      <c r="T375" s="2"/>
    </row>
    <row r="376" customFormat="false" ht="15" hidden="false" customHeight="false" outlineLevel="0" collapsed="false">
      <c r="A376" s="2"/>
      <c r="B376" s="2"/>
      <c r="C376" s="2"/>
      <c r="D376" s="3"/>
      <c r="E376" s="2"/>
      <c r="F376" s="2"/>
      <c r="G376" s="2"/>
      <c r="H376" s="3"/>
      <c r="I376" s="2"/>
      <c r="J376" s="2"/>
      <c r="K376" s="4" t="str">
        <f aca="false">IF(H376="","",H376+I376)</f>
        <v/>
      </c>
      <c r="L376" s="3"/>
      <c r="M376" s="2"/>
      <c r="N376" s="2"/>
      <c r="O376" s="2"/>
      <c r="P376" s="5" t="str">
        <f aca="false">IF(OR(O376="",M376=""),"",ROUND(O376*1000/(PI()*(M376/2)^2),1))</f>
        <v/>
      </c>
      <c r="Q376" s="6" t="str">
        <f aca="true">IF(A376="","",IF(L376&lt;&gt;"","Rompido",IF(K376="","",IF(TODAY()&gt;K376,"Atrasado",IF(TODAY()=K376,"Hoje","Previsto")))))</f>
        <v/>
      </c>
      <c r="R376" s="6" t="str">
        <f aca="false">IF(OR(P376="",G376=""),"",IF(J376&lt;&gt;"Sim","Acompanhamento",IF(P376&gt;=G376,"Sim","Não")))</f>
        <v/>
      </c>
      <c r="S376" s="2"/>
      <c r="T376" s="2"/>
    </row>
    <row r="377" customFormat="false" ht="15" hidden="false" customHeight="false" outlineLevel="0" collapsed="false">
      <c r="A377" s="2"/>
      <c r="B377" s="2"/>
      <c r="C377" s="2"/>
      <c r="D377" s="3"/>
      <c r="E377" s="2"/>
      <c r="F377" s="2"/>
      <c r="G377" s="2"/>
      <c r="H377" s="3"/>
      <c r="I377" s="2"/>
      <c r="J377" s="2"/>
      <c r="K377" s="4" t="str">
        <f aca="false">IF(H377="","",H377+I377)</f>
        <v/>
      </c>
      <c r="L377" s="3"/>
      <c r="M377" s="2"/>
      <c r="N377" s="2"/>
      <c r="O377" s="2"/>
      <c r="P377" s="5" t="str">
        <f aca="false">IF(OR(O377="",M377=""),"",ROUND(O377*1000/(PI()*(M377/2)^2),1))</f>
        <v/>
      </c>
      <c r="Q377" s="6" t="str">
        <f aca="true">IF(A377="","",IF(L377&lt;&gt;"","Rompido",IF(K377="","",IF(TODAY()&gt;K377,"Atrasado",IF(TODAY()=K377,"Hoje","Previsto")))))</f>
        <v/>
      </c>
      <c r="R377" s="6" t="str">
        <f aca="false">IF(OR(P377="",G377=""),"",IF(J377&lt;&gt;"Sim","Acompanhamento",IF(P377&gt;=G377,"Sim","Não")))</f>
        <v/>
      </c>
      <c r="S377" s="2"/>
      <c r="T377" s="2"/>
    </row>
    <row r="378" customFormat="false" ht="15" hidden="false" customHeight="false" outlineLevel="0" collapsed="false">
      <c r="A378" s="2"/>
      <c r="B378" s="2"/>
      <c r="C378" s="2"/>
      <c r="D378" s="3"/>
      <c r="E378" s="2"/>
      <c r="F378" s="2"/>
      <c r="G378" s="2"/>
      <c r="H378" s="3"/>
      <c r="I378" s="2"/>
      <c r="J378" s="2"/>
      <c r="K378" s="4" t="str">
        <f aca="false">IF(H378="","",H378+I378)</f>
        <v/>
      </c>
      <c r="L378" s="3"/>
      <c r="M378" s="2"/>
      <c r="N378" s="2"/>
      <c r="O378" s="2"/>
      <c r="P378" s="5" t="str">
        <f aca="false">IF(OR(O378="",M378=""),"",ROUND(O378*1000/(PI()*(M378/2)^2),1))</f>
        <v/>
      </c>
      <c r="Q378" s="6" t="str">
        <f aca="true">IF(A378="","",IF(L378&lt;&gt;"","Rompido",IF(K378="","",IF(TODAY()&gt;K378,"Atrasado",IF(TODAY()=K378,"Hoje","Previsto")))))</f>
        <v/>
      </c>
      <c r="R378" s="6" t="str">
        <f aca="false">IF(OR(P378="",G378=""),"",IF(J378&lt;&gt;"Sim","Acompanhamento",IF(P378&gt;=G378,"Sim","Não")))</f>
        <v/>
      </c>
      <c r="S378" s="2"/>
      <c r="T378" s="2"/>
    </row>
    <row r="379" customFormat="false" ht="15" hidden="false" customHeight="false" outlineLevel="0" collapsed="false">
      <c r="A379" s="2"/>
      <c r="B379" s="2"/>
      <c r="C379" s="2"/>
      <c r="D379" s="3"/>
      <c r="E379" s="2"/>
      <c r="F379" s="2"/>
      <c r="G379" s="2"/>
      <c r="H379" s="3"/>
      <c r="I379" s="2"/>
      <c r="J379" s="2"/>
      <c r="K379" s="4" t="str">
        <f aca="false">IF(H379="","",H379+I379)</f>
        <v/>
      </c>
      <c r="L379" s="3"/>
      <c r="M379" s="2"/>
      <c r="N379" s="2"/>
      <c r="O379" s="2"/>
      <c r="P379" s="5" t="str">
        <f aca="false">IF(OR(O379="",M379=""),"",ROUND(O379*1000/(PI()*(M379/2)^2),1))</f>
        <v/>
      </c>
      <c r="Q379" s="6" t="str">
        <f aca="true">IF(A379="","",IF(L379&lt;&gt;"","Rompido",IF(K379="","",IF(TODAY()&gt;K379,"Atrasado",IF(TODAY()=K379,"Hoje","Previsto")))))</f>
        <v/>
      </c>
      <c r="R379" s="6" t="str">
        <f aca="false">IF(OR(P379="",G379=""),"",IF(J379&lt;&gt;"Sim","Acompanhamento",IF(P379&gt;=G379,"Sim","Não")))</f>
        <v/>
      </c>
      <c r="S379" s="2"/>
      <c r="T379" s="2"/>
    </row>
    <row r="380" customFormat="false" ht="15" hidden="false" customHeight="false" outlineLevel="0" collapsed="false">
      <c r="A380" s="2"/>
      <c r="B380" s="2"/>
      <c r="C380" s="2"/>
      <c r="D380" s="3"/>
      <c r="E380" s="2"/>
      <c r="F380" s="2"/>
      <c r="G380" s="2"/>
      <c r="H380" s="3"/>
      <c r="I380" s="2"/>
      <c r="J380" s="2"/>
      <c r="K380" s="4" t="str">
        <f aca="false">IF(H380="","",H380+I380)</f>
        <v/>
      </c>
      <c r="L380" s="3"/>
      <c r="M380" s="2"/>
      <c r="N380" s="2"/>
      <c r="O380" s="2"/>
      <c r="P380" s="5" t="str">
        <f aca="false">IF(OR(O380="",M380=""),"",ROUND(O380*1000/(PI()*(M380/2)^2),1))</f>
        <v/>
      </c>
      <c r="Q380" s="6" t="str">
        <f aca="true">IF(A380="","",IF(L380&lt;&gt;"","Rompido",IF(K380="","",IF(TODAY()&gt;K380,"Atrasado",IF(TODAY()=K380,"Hoje","Previsto")))))</f>
        <v/>
      </c>
      <c r="R380" s="6" t="str">
        <f aca="false">IF(OR(P380="",G380=""),"",IF(J380&lt;&gt;"Sim","Acompanhamento",IF(P380&gt;=G380,"Sim","Não")))</f>
        <v/>
      </c>
      <c r="S380" s="2"/>
      <c r="T380" s="2"/>
    </row>
    <row r="381" customFormat="false" ht="15" hidden="false" customHeight="false" outlineLevel="0" collapsed="false">
      <c r="A381" s="2"/>
      <c r="B381" s="2"/>
      <c r="C381" s="2"/>
      <c r="D381" s="3"/>
      <c r="E381" s="2"/>
      <c r="F381" s="2"/>
      <c r="G381" s="2"/>
      <c r="H381" s="3"/>
      <c r="I381" s="2"/>
      <c r="J381" s="2"/>
      <c r="K381" s="4" t="str">
        <f aca="false">IF(H381="","",H381+I381)</f>
        <v/>
      </c>
      <c r="L381" s="3"/>
      <c r="M381" s="2"/>
      <c r="N381" s="2"/>
      <c r="O381" s="2"/>
      <c r="P381" s="5" t="str">
        <f aca="false">IF(OR(O381="",M381=""),"",ROUND(O381*1000/(PI()*(M381/2)^2),1))</f>
        <v/>
      </c>
      <c r="Q381" s="6" t="str">
        <f aca="true">IF(A381="","",IF(L381&lt;&gt;"","Rompido",IF(K381="","",IF(TODAY()&gt;K381,"Atrasado",IF(TODAY()=K381,"Hoje","Previsto")))))</f>
        <v/>
      </c>
      <c r="R381" s="6" t="str">
        <f aca="false">IF(OR(P381="",G381=""),"",IF(J381&lt;&gt;"Sim","Acompanhamento",IF(P381&gt;=G381,"Sim","Não")))</f>
        <v/>
      </c>
      <c r="S381" s="2"/>
      <c r="T381" s="2"/>
    </row>
    <row r="382" customFormat="false" ht="15" hidden="false" customHeight="false" outlineLevel="0" collapsed="false">
      <c r="A382" s="2"/>
      <c r="B382" s="2"/>
      <c r="C382" s="2"/>
      <c r="D382" s="3"/>
      <c r="E382" s="2"/>
      <c r="F382" s="2"/>
      <c r="G382" s="2"/>
      <c r="H382" s="3"/>
      <c r="I382" s="2"/>
      <c r="J382" s="2"/>
      <c r="K382" s="4" t="str">
        <f aca="false">IF(H382="","",H382+I382)</f>
        <v/>
      </c>
      <c r="L382" s="3"/>
      <c r="M382" s="2"/>
      <c r="N382" s="2"/>
      <c r="O382" s="2"/>
      <c r="P382" s="5" t="str">
        <f aca="false">IF(OR(O382="",M382=""),"",ROUND(O382*1000/(PI()*(M382/2)^2),1))</f>
        <v/>
      </c>
      <c r="Q382" s="6" t="str">
        <f aca="true">IF(A382="","",IF(L382&lt;&gt;"","Rompido",IF(K382="","",IF(TODAY()&gt;K382,"Atrasado",IF(TODAY()=K382,"Hoje","Previsto")))))</f>
        <v/>
      </c>
      <c r="R382" s="6" t="str">
        <f aca="false">IF(OR(P382="",G382=""),"",IF(J382&lt;&gt;"Sim","Acompanhamento",IF(P382&gt;=G382,"Sim","Não")))</f>
        <v/>
      </c>
      <c r="S382" s="2"/>
      <c r="T382" s="2"/>
    </row>
    <row r="383" customFormat="false" ht="15" hidden="false" customHeight="false" outlineLevel="0" collapsed="false">
      <c r="A383" s="2"/>
      <c r="B383" s="2"/>
      <c r="C383" s="2"/>
      <c r="D383" s="3"/>
      <c r="E383" s="2"/>
      <c r="F383" s="2"/>
      <c r="G383" s="2"/>
      <c r="H383" s="3"/>
      <c r="I383" s="2"/>
      <c r="J383" s="2"/>
      <c r="K383" s="4" t="str">
        <f aca="false">IF(H383="","",H383+I383)</f>
        <v/>
      </c>
      <c r="L383" s="3"/>
      <c r="M383" s="2"/>
      <c r="N383" s="2"/>
      <c r="O383" s="2"/>
      <c r="P383" s="5" t="str">
        <f aca="false">IF(OR(O383="",M383=""),"",ROUND(O383*1000/(PI()*(M383/2)^2),1))</f>
        <v/>
      </c>
      <c r="Q383" s="6" t="str">
        <f aca="true">IF(A383="","",IF(L383&lt;&gt;"","Rompido",IF(K383="","",IF(TODAY()&gt;K383,"Atrasado",IF(TODAY()=K383,"Hoje","Previsto")))))</f>
        <v/>
      </c>
      <c r="R383" s="6" t="str">
        <f aca="false">IF(OR(P383="",G383=""),"",IF(J383&lt;&gt;"Sim","Acompanhamento",IF(P383&gt;=G383,"Sim","Não")))</f>
        <v/>
      </c>
      <c r="S383" s="2"/>
      <c r="T383" s="2"/>
    </row>
    <row r="384" customFormat="false" ht="15" hidden="false" customHeight="false" outlineLevel="0" collapsed="false">
      <c r="A384" s="2"/>
      <c r="B384" s="2"/>
      <c r="C384" s="2"/>
      <c r="D384" s="3"/>
      <c r="E384" s="2"/>
      <c r="F384" s="2"/>
      <c r="G384" s="2"/>
      <c r="H384" s="3"/>
      <c r="I384" s="2"/>
      <c r="J384" s="2"/>
      <c r="K384" s="4" t="str">
        <f aca="false">IF(H384="","",H384+I384)</f>
        <v/>
      </c>
      <c r="L384" s="3"/>
      <c r="M384" s="2"/>
      <c r="N384" s="2"/>
      <c r="O384" s="2"/>
      <c r="P384" s="5" t="str">
        <f aca="false">IF(OR(O384="",M384=""),"",ROUND(O384*1000/(PI()*(M384/2)^2),1))</f>
        <v/>
      </c>
      <c r="Q384" s="6" t="str">
        <f aca="true">IF(A384="","",IF(L384&lt;&gt;"","Rompido",IF(K384="","",IF(TODAY()&gt;K384,"Atrasado",IF(TODAY()=K384,"Hoje","Previsto")))))</f>
        <v/>
      </c>
      <c r="R384" s="6" t="str">
        <f aca="false">IF(OR(P384="",G384=""),"",IF(J384&lt;&gt;"Sim","Acompanhamento",IF(P384&gt;=G384,"Sim","Não")))</f>
        <v/>
      </c>
      <c r="S384" s="2"/>
      <c r="T384" s="2"/>
    </row>
    <row r="385" customFormat="false" ht="15" hidden="false" customHeight="false" outlineLevel="0" collapsed="false">
      <c r="A385" s="2"/>
      <c r="B385" s="2"/>
      <c r="C385" s="2"/>
      <c r="D385" s="3"/>
      <c r="E385" s="2"/>
      <c r="F385" s="2"/>
      <c r="G385" s="2"/>
      <c r="H385" s="3"/>
      <c r="I385" s="2"/>
      <c r="J385" s="2"/>
      <c r="K385" s="4" t="str">
        <f aca="false">IF(H385="","",H385+I385)</f>
        <v/>
      </c>
      <c r="L385" s="3"/>
      <c r="M385" s="2"/>
      <c r="N385" s="2"/>
      <c r="O385" s="2"/>
      <c r="P385" s="5" t="str">
        <f aca="false">IF(OR(O385="",M385=""),"",ROUND(O385*1000/(PI()*(M385/2)^2),1))</f>
        <v/>
      </c>
      <c r="Q385" s="6" t="str">
        <f aca="true">IF(A385="","",IF(L385&lt;&gt;"","Rompido",IF(K385="","",IF(TODAY()&gt;K385,"Atrasado",IF(TODAY()=K385,"Hoje","Previsto")))))</f>
        <v/>
      </c>
      <c r="R385" s="6" t="str">
        <f aca="false">IF(OR(P385="",G385=""),"",IF(J385&lt;&gt;"Sim","Acompanhamento",IF(P385&gt;=G385,"Sim","Não")))</f>
        <v/>
      </c>
      <c r="S385" s="2"/>
      <c r="T385" s="2"/>
    </row>
    <row r="386" customFormat="false" ht="15" hidden="false" customHeight="false" outlineLevel="0" collapsed="false">
      <c r="A386" s="2"/>
      <c r="B386" s="2"/>
      <c r="C386" s="2"/>
      <c r="D386" s="3"/>
      <c r="E386" s="2"/>
      <c r="F386" s="2"/>
      <c r="G386" s="2"/>
      <c r="H386" s="3"/>
      <c r="I386" s="2"/>
      <c r="J386" s="2"/>
      <c r="K386" s="4" t="str">
        <f aca="false">IF(H386="","",H386+I386)</f>
        <v/>
      </c>
      <c r="L386" s="3"/>
      <c r="M386" s="2"/>
      <c r="N386" s="2"/>
      <c r="O386" s="2"/>
      <c r="P386" s="5" t="str">
        <f aca="false">IF(OR(O386="",M386=""),"",ROUND(O386*1000/(PI()*(M386/2)^2),1))</f>
        <v/>
      </c>
      <c r="Q386" s="6" t="str">
        <f aca="true">IF(A386="","",IF(L386&lt;&gt;"","Rompido",IF(K386="","",IF(TODAY()&gt;K386,"Atrasado",IF(TODAY()=K386,"Hoje","Previsto")))))</f>
        <v/>
      </c>
      <c r="R386" s="6" t="str">
        <f aca="false">IF(OR(P386="",G386=""),"",IF(J386&lt;&gt;"Sim","Acompanhamento",IF(P386&gt;=G386,"Sim","Não")))</f>
        <v/>
      </c>
      <c r="S386" s="2"/>
      <c r="T386" s="2"/>
    </row>
    <row r="387" customFormat="false" ht="15" hidden="false" customHeight="false" outlineLevel="0" collapsed="false">
      <c r="A387" s="2"/>
      <c r="B387" s="2"/>
      <c r="C387" s="2"/>
      <c r="D387" s="3"/>
      <c r="E387" s="2"/>
      <c r="F387" s="2"/>
      <c r="G387" s="2"/>
      <c r="H387" s="3"/>
      <c r="I387" s="2"/>
      <c r="J387" s="2"/>
      <c r="K387" s="4" t="str">
        <f aca="false">IF(H387="","",H387+I387)</f>
        <v/>
      </c>
      <c r="L387" s="3"/>
      <c r="M387" s="2"/>
      <c r="N387" s="2"/>
      <c r="O387" s="2"/>
      <c r="P387" s="5" t="str">
        <f aca="false">IF(OR(O387="",M387=""),"",ROUND(O387*1000/(PI()*(M387/2)^2),1))</f>
        <v/>
      </c>
      <c r="Q387" s="6" t="str">
        <f aca="true">IF(A387="","",IF(L387&lt;&gt;"","Rompido",IF(K387="","",IF(TODAY()&gt;K387,"Atrasado",IF(TODAY()=K387,"Hoje","Previsto")))))</f>
        <v/>
      </c>
      <c r="R387" s="6" t="str">
        <f aca="false">IF(OR(P387="",G387=""),"",IF(J387&lt;&gt;"Sim","Acompanhamento",IF(P387&gt;=G387,"Sim","Não")))</f>
        <v/>
      </c>
      <c r="S387" s="2"/>
      <c r="T387" s="2"/>
    </row>
    <row r="388" customFormat="false" ht="15" hidden="false" customHeight="false" outlineLevel="0" collapsed="false">
      <c r="A388" s="2"/>
      <c r="B388" s="2"/>
      <c r="C388" s="2"/>
      <c r="D388" s="3"/>
      <c r="E388" s="2"/>
      <c r="F388" s="2"/>
      <c r="G388" s="2"/>
      <c r="H388" s="3"/>
      <c r="I388" s="2"/>
      <c r="J388" s="2"/>
      <c r="K388" s="4" t="str">
        <f aca="false">IF(H388="","",H388+I388)</f>
        <v/>
      </c>
      <c r="L388" s="3"/>
      <c r="M388" s="2"/>
      <c r="N388" s="2"/>
      <c r="O388" s="2"/>
      <c r="P388" s="5" t="str">
        <f aca="false">IF(OR(O388="",M388=""),"",ROUND(O388*1000/(PI()*(M388/2)^2),1))</f>
        <v/>
      </c>
      <c r="Q388" s="6" t="str">
        <f aca="true">IF(A388="","",IF(L388&lt;&gt;"","Rompido",IF(K388="","",IF(TODAY()&gt;K388,"Atrasado",IF(TODAY()=K388,"Hoje","Previsto")))))</f>
        <v/>
      </c>
      <c r="R388" s="6" t="str">
        <f aca="false">IF(OR(P388="",G388=""),"",IF(J388&lt;&gt;"Sim","Acompanhamento",IF(P388&gt;=G388,"Sim","Não")))</f>
        <v/>
      </c>
      <c r="S388" s="2"/>
      <c r="T388" s="2"/>
    </row>
    <row r="389" customFormat="false" ht="15" hidden="false" customHeight="false" outlineLevel="0" collapsed="false">
      <c r="A389" s="2"/>
      <c r="B389" s="2"/>
      <c r="C389" s="2"/>
      <c r="D389" s="3"/>
      <c r="E389" s="2"/>
      <c r="F389" s="2"/>
      <c r="G389" s="2"/>
      <c r="H389" s="3"/>
      <c r="I389" s="2"/>
      <c r="J389" s="2"/>
      <c r="K389" s="4" t="str">
        <f aca="false">IF(H389="","",H389+I389)</f>
        <v/>
      </c>
      <c r="L389" s="3"/>
      <c r="M389" s="2"/>
      <c r="N389" s="2"/>
      <c r="O389" s="2"/>
      <c r="P389" s="5" t="str">
        <f aca="false">IF(OR(O389="",M389=""),"",ROUND(O389*1000/(PI()*(M389/2)^2),1))</f>
        <v/>
      </c>
      <c r="Q389" s="6" t="str">
        <f aca="true">IF(A389="","",IF(L389&lt;&gt;"","Rompido",IF(K389="","",IF(TODAY()&gt;K389,"Atrasado",IF(TODAY()=K389,"Hoje","Previsto")))))</f>
        <v/>
      </c>
      <c r="R389" s="6" t="str">
        <f aca="false">IF(OR(P389="",G389=""),"",IF(J389&lt;&gt;"Sim","Acompanhamento",IF(P389&gt;=G389,"Sim","Não")))</f>
        <v/>
      </c>
      <c r="S389" s="2"/>
      <c r="T389" s="2"/>
    </row>
    <row r="390" customFormat="false" ht="15" hidden="false" customHeight="false" outlineLevel="0" collapsed="false">
      <c r="A390" s="2"/>
      <c r="B390" s="2"/>
      <c r="C390" s="2"/>
      <c r="D390" s="3"/>
      <c r="E390" s="2"/>
      <c r="F390" s="2"/>
      <c r="G390" s="2"/>
      <c r="H390" s="3"/>
      <c r="I390" s="2"/>
      <c r="J390" s="2"/>
      <c r="K390" s="4" t="str">
        <f aca="false">IF(H390="","",H390+I390)</f>
        <v/>
      </c>
      <c r="L390" s="3"/>
      <c r="M390" s="2"/>
      <c r="N390" s="2"/>
      <c r="O390" s="2"/>
      <c r="P390" s="5" t="str">
        <f aca="false">IF(OR(O390="",M390=""),"",ROUND(O390*1000/(PI()*(M390/2)^2),1))</f>
        <v/>
      </c>
      <c r="Q390" s="6" t="str">
        <f aca="true">IF(A390="","",IF(L390&lt;&gt;"","Rompido",IF(K390="","",IF(TODAY()&gt;K390,"Atrasado",IF(TODAY()=K390,"Hoje","Previsto")))))</f>
        <v/>
      </c>
      <c r="R390" s="6" t="str">
        <f aca="false">IF(OR(P390="",G390=""),"",IF(J390&lt;&gt;"Sim","Acompanhamento",IF(P390&gt;=G390,"Sim","Não")))</f>
        <v/>
      </c>
      <c r="S390" s="2"/>
      <c r="T390" s="2"/>
    </row>
    <row r="391" customFormat="false" ht="15" hidden="false" customHeight="false" outlineLevel="0" collapsed="false">
      <c r="A391" s="2"/>
      <c r="B391" s="2"/>
      <c r="C391" s="2"/>
      <c r="D391" s="3"/>
      <c r="E391" s="2"/>
      <c r="F391" s="2"/>
      <c r="G391" s="2"/>
      <c r="H391" s="3"/>
      <c r="I391" s="2"/>
      <c r="J391" s="2"/>
      <c r="K391" s="4" t="str">
        <f aca="false">IF(H391="","",H391+I391)</f>
        <v/>
      </c>
      <c r="L391" s="3"/>
      <c r="M391" s="2"/>
      <c r="N391" s="2"/>
      <c r="O391" s="2"/>
      <c r="P391" s="5" t="str">
        <f aca="false">IF(OR(O391="",M391=""),"",ROUND(O391*1000/(PI()*(M391/2)^2),1))</f>
        <v/>
      </c>
      <c r="Q391" s="6" t="str">
        <f aca="true">IF(A391="","",IF(L391&lt;&gt;"","Rompido",IF(K391="","",IF(TODAY()&gt;K391,"Atrasado",IF(TODAY()=K391,"Hoje","Previsto")))))</f>
        <v/>
      </c>
      <c r="R391" s="6" t="str">
        <f aca="false">IF(OR(P391="",G391=""),"",IF(J391&lt;&gt;"Sim","Acompanhamento",IF(P391&gt;=G391,"Sim","Não")))</f>
        <v/>
      </c>
      <c r="S391" s="2"/>
      <c r="T391" s="2"/>
    </row>
    <row r="392" customFormat="false" ht="15" hidden="false" customHeight="false" outlineLevel="0" collapsed="false">
      <c r="A392" s="2"/>
      <c r="B392" s="2"/>
      <c r="C392" s="2"/>
      <c r="D392" s="3"/>
      <c r="E392" s="2"/>
      <c r="F392" s="2"/>
      <c r="G392" s="2"/>
      <c r="H392" s="3"/>
      <c r="I392" s="2"/>
      <c r="J392" s="2"/>
      <c r="K392" s="4" t="str">
        <f aca="false">IF(H392="","",H392+I392)</f>
        <v/>
      </c>
      <c r="L392" s="3"/>
      <c r="M392" s="2"/>
      <c r="N392" s="2"/>
      <c r="O392" s="2"/>
      <c r="P392" s="5" t="str">
        <f aca="false">IF(OR(O392="",M392=""),"",ROUND(O392*1000/(PI()*(M392/2)^2),1))</f>
        <v/>
      </c>
      <c r="Q392" s="6" t="str">
        <f aca="true">IF(A392="","",IF(L392&lt;&gt;"","Rompido",IF(K392="","",IF(TODAY()&gt;K392,"Atrasado",IF(TODAY()=K392,"Hoje","Previsto")))))</f>
        <v/>
      </c>
      <c r="R392" s="6" t="str">
        <f aca="false">IF(OR(P392="",G392=""),"",IF(J392&lt;&gt;"Sim","Acompanhamento",IF(P392&gt;=G392,"Sim","Não")))</f>
        <v/>
      </c>
      <c r="S392" s="2"/>
      <c r="T392" s="2"/>
    </row>
    <row r="393" customFormat="false" ht="15" hidden="false" customHeight="false" outlineLevel="0" collapsed="false">
      <c r="A393" s="2"/>
      <c r="B393" s="2"/>
      <c r="C393" s="2"/>
      <c r="D393" s="3"/>
      <c r="E393" s="2"/>
      <c r="F393" s="2"/>
      <c r="G393" s="2"/>
      <c r="H393" s="3"/>
      <c r="I393" s="2"/>
      <c r="J393" s="2"/>
      <c r="K393" s="4" t="str">
        <f aca="false">IF(H393="","",H393+I393)</f>
        <v/>
      </c>
      <c r="L393" s="3"/>
      <c r="M393" s="2"/>
      <c r="N393" s="2"/>
      <c r="O393" s="2"/>
      <c r="P393" s="5" t="str">
        <f aca="false">IF(OR(O393="",M393=""),"",ROUND(O393*1000/(PI()*(M393/2)^2),1))</f>
        <v/>
      </c>
      <c r="Q393" s="6" t="str">
        <f aca="true">IF(A393="","",IF(L393&lt;&gt;"","Rompido",IF(K393="","",IF(TODAY()&gt;K393,"Atrasado",IF(TODAY()=K393,"Hoje","Previsto")))))</f>
        <v/>
      </c>
      <c r="R393" s="6" t="str">
        <f aca="false">IF(OR(P393="",G393=""),"",IF(J393&lt;&gt;"Sim","Acompanhamento",IF(P393&gt;=G393,"Sim","Não")))</f>
        <v/>
      </c>
      <c r="S393" s="2"/>
      <c r="T393" s="2"/>
    </row>
    <row r="394" customFormat="false" ht="15" hidden="false" customHeight="false" outlineLevel="0" collapsed="false">
      <c r="A394" s="2"/>
      <c r="B394" s="2"/>
      <c r="C394" s="2"/>
      <c r="D394" s="3"/>
      <c r="E394" s="2"/>
      <c r="F394" s="2"/>
      <c r="G394" s="2"/>
      <c r="H394" s="3"/>
      <c r="I394" s="2"/>
      <c r="J394" s="2"/>
      <c r="K394" s="4" t="str">
        <f aca="false">IF(H394="","",H394+I394)</f>
        <v/>
      </c>
      <c r="L394" s="3"/>
      <c r="M394" s="2"/>
      <c r="N394" s="2"/>
      <c r="O394" s="2"/>
      <c r="P394" s="5" t="str">
        <f aca="false">IF(OR(O394="",M394=""),"",ROUND(O394*1000/(PI()*(M394/2)^2),1))</f>
        <v/>
      </c>
      <c r="Q394" s="6" t="str">
        <f aca="true">IF(A394="","",IF(L394&lt;&gt;"","Rompido",IF(K394="","",IF(TODAY()&gt;K394,"Atrasado",IF(TODAY()=K394,"Hoje","Previsto")))))</f>
        <v/>
      </c>
      <c r="R394" s="6" t="str">
        <f aca="false">IF(OR(P394="",G394=""),"",IF(J394&lt;&gt;"Sim","Acompanhamento",IF(P394&gt;=G394,"Sim","Não")))</f>
        <v/>
      </c>
      <c r="S394" s="2"/>
      <c r="T394" s="2"/>
    </row>
    <row r="395" customFormat="false" ht="15" hidden="false" customHeight="false" outlineLevel="0" collapsed="false">
      <c r="A395" s="2"/>
      <c r="B395" s="2"/>
      <c r="C395" s="2"/>
      <c r="D395" s="3"/>
      <c r="E395" s="2"/>
      <c r="F395" s="2"/>
      <c r="G395" s="2"/>
      <c r="H395" s="3"/>
      <c r="I395" s="2"/>
      <c r="J395" s="2"/>
      <c r="K395" s="4" t="str">
        <f aca="false">IF(H395="","",H395+I395)</f>
        <v/>
      </c>
      <c r="L395" s="3"/>
      <c r="M395" s="2"/>
      <c r="N395" s="2"/>
      <c r="O395" s="2"/>
      <c r="P395" s="5" t="str">
        <f aca="false">IF(OR(O395="",M395=""),"",ROUND(O395*1000/(PI()*(M395/2)^2),1))</f>
        <v/>
      </c>
      <c r="Q395" s="6" t="str">
        <f aca="true">IF(A395="","",IF(L395&lt;&gt;"","Rompido",IF(K395="","",IF(TODAY()&gt;K395,"Atrasado",IF(TODAY()=K395,"Hoje","Previsto")))))</f>
        <v/>
      </c>
      <c r="R395" s="6" t="str">
        <f aca="false">IF(OR(P395="",G395=""),"",IF(J395&lt;&gt;"Sim","Acompanhamento",IF(P395&gt;=G395,"Sim","Não")))</f>
        <v/>
      </c>
      <c r="S395" s="2"/>
      <c r="T395" s="2"/>
    </row>
    <row r="396" customFormat="false" ht="15" hidden="false" customHeight="false" outlineLevel="0" collapsed="false">
      <c r="A396" s="2"/>
      <c r="B396" s="2"/>
      <c r="C396" s="2"/>
      <c r="D396" s="3"/>
      <c r="E396" s="2"/>
      <c r="F396" s="2"/>
      <c r="G396" s="2"/>
      <c r="H396" s="3"/>
      <c r="I396" s="2"/>
      <c r="J396" s="2"/>
      <c r="K396" s="4" t="str">
        <f aca="false">IF(H396="","",H396+I396)</f>
        <v/>
      </c>
      <c r="L396" s="3"/>
      <c r="M396" s="2"/>
      <c r="N396" s="2"/>
      <c r="O396" s="2"/>
      <c r="P396" s="5" t="str">
        <f aca="false">IF(OR(O396="",M396=""),"",ROUND(O396*1000/(PI()*(M396/2)^2),1))</f>
        <v/>
      </c>
      <c r="Q396" s="6" t="str">
        <f aca="true">IF(A396="","",IF(L396&lt;&gt;"","Rompido",IF(K396="","",IF(TODAY()&gt;K396,"Atrasado",IF(TODAY()=K396,"Hoje","Previsto")))))</f>
        <v/>
      </c>
      <c r="R396" s="6" t="str">
        <f aca="false">IF(OR(P396="",G396=""),"",IF(J396&lt;&gt;"Sim","Acompanhamento",IF(P396&gt;=G396,"Sim","Não")))</f>
        <v/>
      </c>
      <c r="S396" s="2"/>
      <c r="T396" s="2"/>
    </row>
    <row r="397" customFormat="false" ht="15" hidden="false" customHeight="false" outlineLevel="0" collapsed="false">
      <c r="A397" s="2"/>
      <c r="B397" s="2"/>
      <c r="C397" s="2"/>
      <c r="D397" s="3"/>
      <c r="E397" s="2"/>
      <c r="F397" s="2"/>
      <c r="G397" s="2"/>
      <c r="H397" s="3"/>
      <c r="I397" s="2"/>
      <c r="J397" s="2"/>
      <c r="K397" s="4" t="str">
        <f aca="false">IF(H397="","",H397+I397)</f>
        <v/>
      </c>
      <c r="L397" s="3"/>
      <c r="M397" s="2"/>
      <c r="N397" s="2"/>
      <c r="O397" s="2"/>
      <c r="P397" s="5" t="str">
        <f aca="false">IF(OR(O397="",M397=""),"",ROUND(O397*1000/(PI()*(M397/2)^2),1))</f>
        <v/>
      </c>
      <c r="Q397" s="6" t="str">
        <f aca="true">IF(A397="","",IF(L397&lt;&gt;"","Rompido",IF(K397="","",IF(TODAY()&gt;K397,"Atrasado",IF(TODAY()=K397,"Hoje","Previsto")))))</f>
        <v/>
      </c>
      <c r="R397" s="6" t="str">
        <f aca="false">IF(OR(P397="",G397=""),"",IF(J397&lt;&gt;"Sim","Acompanhamento",IF(P397&gt;=G397,"Sim","Não")))</f>
        <v/>
      </c>
      <c r="S397" s="2"/>
      <c r="T397" s="2"/>
    </row>
    <row r="398" customFormat="false" ht="15" hidden="false" customHeight="false" outlineLevel="0" collapsed="false">
      <c r="A398" s="2"/>
      <c r="B398" s="2"/>
      <c r="C398" s="2"/>
      <c r="D398" s="3"/>
      <c r="E398" s="2"/>
      <c r="F398" s="2"/>
      <c r="G398" s="2"/>
      <c r="H398" s="3"/>
      <c r="I398" s="2"/>
      <c r="J398" s="2"/>
      <c r="K398" s="4" t="str">
        <f aca="false">IF(H398="","",H398+I398)</f>
        <v/>
      </c>
      <c r="L398" s="3"/>
      <c r="M398" s="2"/>
      <c r="N398" s="2"/>
      <c r="O398" s="2"/>
      <c r="P398" s="5" t="str">
        <f aca="false">IF(OR(O398="",M398=""),"",ROUND(O398*1000/(PI()*(M398/2)^2),1))</f>
        <v/>
      </c>
      <c r="Q398" s="6" t="str">
        <f aca="true">IF(A398="","",IF(L398&lt;&gt;"","Rompido",IF(K398="","",IF(TODAY()&gt;K398,"Atrasado",IF(TODAY()=K398,"Hoje","Previsto")))))</f>
        <v/>
      </c>
      <c r="R398" s="6" t="str">
        <f aca="false">IF(OR(P398="",G398=""),"",IF(J398&lt;&gt;"Sim","Acompanhamento",IF(P398&gt;=G398,"Sim","Não")))</f>
        <v/>
      </c>
      <c r="S398" s="2"/>
      <c r="T398" s="2"/>
    </row>
    <row r="399" customFormat="false" ht="15" hidden="false" customHeight="false" outlineLevel="0" collapsed="false">
      <c r="A399" s="2"/>
      <c r="B399" s="2"/>
      <c r="C399" s="2"/>
      <c r="D399" s="3"/>
      <c r="E399" s="2"/>
      <c r="F399" s="2"/>
      <c r="G399" s="2"/>
      <c r="H399" s="3"/>
      <c r="I399" s="2"/>
      <c r="J399" s="2"/>
      <c r="K399" s="4" t="str">
        <f aca="false">IF(H399="","",H399+I399)</f>
        <v/>
      </c>
      <c r="L399" s="3"/>
      <c r="M399" s="2"/>
      <c r="N399" s="2"/>
      <c r="O399" s="2"/>
      <c r="P399" s="5" t="str">
        <f aca="false">IF(OR(O399="",M399=""),"",ROUND(O399*1000/(PI()*(M399/2)^2),1))</f>
        <v/>
      </c>
      <c r="Q399" s="6" t="str">
        <f aca="true">IF(A399="","",IF(L399&lt;&gt;"","Rompido",IF(K399="","",IF(TODAY()&gt;K399,"Atrasado",IF(TODAY()=K399,"Hoje","Previsto")))))</f>
        <v/>
      </c>
      <c r="R399" s="6" t="str">
        <f aca="false">IF(OR(P399="",G399=""),"",IF(J399&lt;&gt;"Sim","Acompanhamento",IF(P399&gt;=G399,"Sim","Não")))</f>
        <v/>
      </c>
      <c r="S399" s="2"/>
      <c r="T399" s="2"/>
    </row>
    <row r="400" customFormat="false" ht="15" hidden="false" customHeight="false" outlineLevel="0" collapsed="false">
      <c r="A400" s="2"/>
      <c r="B400" s="2"/>
      <c r="C400" s="2"/>
      <c r="D400" s="3"/>
      <c r="E400" s="2"/>
      <c r="F400" s="2"/>
      <c r="G400" s="2"/>
      <c r="H400" s="3"/>
      <c r="I400" s="2"/>
      <c r="J400" s="2"/>
      <c r="K400" s="4" t="str">
        <f aca="false">IF(H400="","",H400+I400)</f>
        <v/>
      </c>
      <c r="L400" s="3"/>
      <c r="M400" s="2"/>
      <c r="N400" s="2"/>
      <c r="O400" s="2"/>
      <c r="P400" s="5" t="str">
        <f aca="false">IF(OR(O400="",M400=""),"",ROUND(O400*1000/(PI()*(M400/2)^2),1))</f>
        <v/>
      </c>
      <c r="Q400" s="6" t="str">
        <f aca="true">IF(A400="","",IF(L400&lt;&gt;"","Rompido",IF(K400="","",IF(TODAY()&gt;K400,"Atrasado",IF(TODAY()=K400,"Hoje","Previsto")))))</f>
        <v/>
      </c>
      <c r="R400" s="6" t="str">
        <f aca="false">IF(OR(P400="",G400=""),"",IF(J400&lt;&gt;"Sim","Acompanhamento",IF(P400&gt;=G400,"Sim","Não")))</f>
        <v/>
      </c>
      <c r="S400" s="2"/>
      <c r="T400" s="2"/>
    </row>
  </sheetData>
  <autoFilter ref="A1:T400"/>
  <conditionalFormatting sqref="Q2:Q400">
    <cfRule type="cellIs" priority="2" operator="equal" aboveAverage="0" equalAverage="0" bottom="0" percent="0" rank="0" text="" dxfId="8">
      <formula>"Atrasado"</formula>
    </cfRule>
    <cfRule type="cellIs" priority="3" operator="equal" aboveAverage="0" equalAverage="0" bottom="0" percent="0" rank="0" text="" dxfId="9">
      <formula>"Hoje"</formula>
    </cfRule>
    <cfRule type="cellIs" priority="4" operator="equal" aboveAverage="0" equalAverage="0" bottom="0" percent="0" rank="0" text="" dxfId="10">
      <formula>"Rompido"</formula>
    </cfRule>
  </conditionalFormatting>
  <conditionalFormatting sqref="R2:R400">
    <cfRule type="cellIs" priority="5" operator="equal" aboveAverage="0" equalAverage="0" bottom="0" percent="0" rank="0" text="" dxfId="8">
      <formula>"Não"</formula>
    </cfRule>
    <cfRule type="cellIs" priority="6" operator="equal" aboveAverage="0" equalAverage="0" bottom="0" percent="0" rank="0" text="" dxfId="10">
      <formula>"Sim"</formula>
    </cfRule>
  </conditionalFormatting>
  <dataValidations count="2">
    <dataValidation allowBlank="true" errorStyle="stop" operator="between" showDropDown="false" showErrorMessage="false" showInputMessage="false" sqref="I2:I400" type="list">
      <formula1>"1,3,7,14,28,56,63,90"</formula1>
      <formula2>0</formula2>
    </dataValidation>
    <dataValidation allowBlank="true" errorStyle="stop" operator="between" showDropDown="false" showErrorMessage="false" showInputMessage="false" sqref="J2:J400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</cols>
  <sheetData>
    <row r="1" customFormat="false" ht="16.15" hidden="false" customHeight="false" outlineLevel="0" collapsed="false">
      <c r="A1" s="7" t="s">
        <v>38</v>
      </c>
    </row>
    <row r="2" customFormat="false" ht="15" hidden="false" customHeight="false" outlineLevel="0" collapsed="false">
      <c r="A2" s="0" t="s">
        <v>39</v>
      </c>
      <c r="B2" s="8" t="n">
        <f aca="true">TODAY()</f>
        <v>46311</v>
      </c>
    </row>
    <row r="4" customFormat="false" ht="15" hidden="false" customHeight="false" outlineLevel="0" collapsed="false">
      <c r="A4" s="9" t="s">
        <v>40</v>
      </c>
      <c r="B4" s="10" t="n">
        <f aca="false">COUNTA(CPs!A2:A400)</f>
        <v>5</v>
      </c>
    </row>
    <row r="5" customFormat="false" ht="15" hidden="false" customHeight="false" outlineLevel="0" collapsed="false">
      <c r="A5" s="9" t="s">
        <v>41</v>
      </c>
      <c r="B5" s="10" t="n">
        <f aca="false">COUNTIF(CPs!Q2:Q400,"Hoje")</f>
        <v>1</v>
      </c>
    </row>
    <row r="6" customFormat="false" ht="15" hidden="false" customHeight="false" outlineLevel="0" collapsed="false">
      <c r="A6" s="9" t="s">
        <v>42</v>
      </c>
      <c r="B6" s="10" t="n">
        <f aca="false">COUNTIF(CPs!Q2:Q400,"Atrasado")</f>
        <v>1</v>
      </c>
    </row>
    <row r="7" customFormat="false" ht="15" hidden="false" customHeight="false" outlineLevel="0" collapsed="false">
      <c r="A7" s="9" t="s">
        <v>43</v>
      </c>
      <c r="B7" s="10" t="n">
        <f aca="false">COUNTIF(CPs!Q2:Q400,"Previsto")</f>
        <v>0</v>
      </c>
    </row>
    <row r="8" customFormat="false" ht="15" hidden="false" customHeight="false" outlineLevel="0" collapsed="false">
      <c r="A8" s="9" t="s">
        <v>44</v>
      </c>
      <c r="B8" s="10" t="n">
        <f aca="false">COUNTIF(CPs!Q2:Q400,"Rompido")</f>
        <v>3</v>
      </c>
    </row>
    <row r="9" customFormat="false" ht="15" hidden="false" customHeight="false" outlineLevel="0" collapsed="false">
      <c r="A9" s="9" t="s">
        <v>45</v>
      </c>
      <c r="B9" s="10" t="n">
        <f aca="false">COUNTIF(CPs!R2:R400,"Não")</f>
        <v>0</v>
      </c>
    </row>
    <row r="10" customFormat="false" ht="15" hidden="false" customHeight="false" outlineLevel="0" collapsed="false">
      <c r="A10" s="9" t="s">
        <v>46</v>
      </c>
      <c r="B10" s="10" t="n">
        <f aca="true">COUNTIFS(CPs!K2:K400,"&gt;"&amp;TODAY(),CPs!K2:K400,"&lt;="&amp;TODAY()+7,CPs!L2:L400,"")</f>
        <v>0</v>
      </c>
    </row>
    <row r="13" customFormat="false" ht="15" hidden="false" customHeight="false" outlineLevel="0" collapsed="false">
      <c r="A13" s="11" t="s">
        <v>47</v>
      </c>
    </row>
    <row r="14" customFormat="false" ht="15" hidden="false" customHeight="false" outlineLevel="0" collapsed="false">
      <c r="A14" s="9" t="s">
        <v>48</v>
      </c>
      <c r="B14" s="12" t="n">
        <f aca="false">COUNTIFS(CPs!I2:I400,3,CPs!L2:L400,"")</f>
        <v>0</v>
      </c>
    </row>
    <row r="15" customFormat="false" ht="15" hidden="false" customHeight="false" outlineLevel="0" collapsed="false">
      <c r="A15" s="9" t="s">
        <v>49</v>
      </c>
      <c r="B15" s="12" t="n">
        <f aca="false">COUNTIFS(CPs!I2:I400,7,CPs!L2:L400,"")</f>
        <v>0</v>
      </c>
    </row>
    <row r="16" customFormat="false" ht="15" hidden="false" customHeight="false" outlineLevel="0" collapsed="false">
      <c r="A16" s="9" t="s">
        <v>50</v>
      </c>
      <c r="B16" s="12" t="n">
        <f aca="false">COUNTIFS(CPs!I2:I400,14,CPs!L2:L400,"")</f>
        <v>0</v>
      </c>
    </row>
    <row r="17" customFormat="false" ht="15" hidden="false" customHeight="false" outlineLevel="0" collapsed="false">
      <c r="A17" s="9" t="s">
        <v>51</v>
      </c>
      <c r="B17" s="12" t="n">
        <f aca="false">COUNTIFS(CPs!I2:I400,28,CPs!L2:L400,"")</f>
        <v>2</v>
      </c>
    </row>
    <row r="18" customFormat="false" ht="15" hidden="false" customHeight="false" outlineLevel="0" collapsed="false">
      <c r="A18" s="9" t="s">
        <v>52</v>
      </c>
      <c r="B18" s="12" t="n">
        <f aca="false">COUNTIFS(CPs!I2:I400,63,CPs!L2:L400,"")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13" t="s">
        <v>53</v>
      </c>
    </row>
    <row r="2" customFormat="false" ht="15" hidden="false" customHeight="false" outlineLevel="0" collapsed="false">
      <c r="A2" s="13" t="s">
        <v>54</v>
      </c>
    </row>
    <row r="3" customFormat="false" ht="15" hidden="false" customHeight="false" outlineLevel="0" collapsed="false">
      <c r="A3" s="14" t="s">
        <v>55</v>
      </c>
    </row>
    <row r="4" customFormat="false" ht="15" hidden="false" customHeight="false" outlineLevel="0" collapsed="false">
      <c r="A4" s="14" t="s">
        <v>56</v>
      </c>
    </row>
    <row r="5" customFormat="false" ht="23.85" hidden="false" customHeight="false" outlineLevel="0" collapsed="false">
      <c r="A5" s="14" t="s">
        <v>57</v>
      </c>
    </row>
    <row r="6" customFormat="false" ht="23.85" hidden="false" customHeight="false" outlineLevel="0" collapsed="false">
      <c r="A6" s="14" t="s">
        <v>58</v>
      </c>
    </row>
    <row r="7" customFormat="false" ht="15" hidden="false" customHeight="false" outlineLevel="0" collapsed="false">
      <c r="A7" s="14" t="s">
        <v>59</v>
      </c>
    </row>
    <row r="8" customFormat="false" ht="15" hidden="false" customHeight="false" outlineLevel="0" collapsed="false">
      <c r="A8" s="14" t="s">
        <v>60</v>
      </c>
    </row>
    <row r="9" customFormat="false" ht="15" hidden="false" customHeight="false" outlineLevel="0" collapsed="false">
      <c r="A9" s="13" t="s">
        <v>61</v>
      </c>
    </row>
    <row r="10" customFormat="false" ht="35.05" hidden="false" customHeight="false" outlineLevel="0" collapsed="false">
      <c r="A10" s="14" t="s">
        <v>62</v>
      </c>
    </row>
    <row r="11" customFormat="false" ht="15" hidden="false" customHeight="false" outlineLevel="0" collapsed="false">
      <c r="A11" s="14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2026-10-16T22:58:30Z</dcterms:created>
  <dc:creator>Concresoft</dc:creator>
  <dc:description/>
  <dc:language>en-US</dc:language>
  <cp:lastModifiedBy/>
  <dcterms:modified xsi:type="dcterms:W3CDTF">2026-10-16T22:58:31Z</dcterms:modified>
  <cp:revision>0</cp:revision>
  <dc:subject/>
  <dc:title>Planilha de controle de corpos de prova — Concresoft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